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095" windowHeight="11760"/>
  </bookViews>
  <sheets>
    <sheet name="Sursa G" sheetId="5" r:id="rId1"/>
    <sheet name="Sursa D" sheetId="6" r:id="rId2"/>
  </sheets>
  <definedNames>
    <definedName name="_xlnm.Print_Area" localSheetId="0">'Sursa G'!$A$1:$L$118</definedName>
  </definedNames>
  <calcPr calcId="125725"/>
</workbook>
</file>

<file path=xl/calcChain.xml><?xml version="1.0" encoding="utf-8"?>
<calcChain xmlns="http://schemas.openxmlformats.org/spreadsheetml/2006/main">
  <c r="D33" i="6"/>
  <c r="D29"/>
  <c r="D28" s="1"/>
  <c r="D26" s="1"/>
  <c r="D23"/>
  <c r="D20" s="1"/>
  <c r="D17"/>
  <c r="H108" i="5"/>
  <c r="H107"/>
  <c r="L106"/>
  <c r="K106"/>
  <c r="J106"/>
  <c r="D16" i="6" l="1"/>
  <c r="H106" i="5"/>
  <c r="H105"/>
  <c r="L104"/>
  <c r="K104" s="1"/>
  <c r="J104" s="1"/>
  <c r="I104"/>
  <c r="H104"/>
  <c r="H103" l="1"/>
  <c r="H102"/>
  <c r="L101"/>
  <c r="K101"/>
  <c r="J101"/>
  <c r="I101"/>
  <c r="H101"/>
  <c r="L100"/>
  <c r="K100"/>
  <c r="J100" s="1"/>
  <c r="I100"/>
  <c r="H100" s="1"/>
  <c r="H98"/>
  <c r="H97"/>
  <c r="H96"/>
  <c r="H95"/>
  <c r="H94"/>
  <c r="H93"/>
  <c r="H92"/>
  <c r="I91" l="1"/>
  <c r="H91"/>
  <c r="H90"/>
  <c r="H89"/>
  <c r="H88"/>
  <c r="H87"/>
  <c r="H86"/>
  <c r="H85"/>
  <c r="H84"/>
  <c r="H83"/>
  <c r="L82"/>
  <c r="K82"/>
  <c r="J82"/>
  <c r="I82"/>
  <c r="H82"/>
  <c r="H81"/>
  <c r="H80"/>
  <c r="H79"/>
  <c r="L78"/>
  <c r="K78"/>
  <c r="J78"/>
  <c r="I78"/>
  <c r="H78"/>
  <c r="H77"/>
  <c r="H76"/>
  <c r="H75"/>
  <c r="H74"/>
  <c r="H73"/>
  <c r="H72"/>
  <c r="H71"/>
  <c r="H70"/>
  <c r="H69"/>
  <c r="H68"/>
  <c r="H67"/>
  <c r="H66"/>
  <c r="H65"/>
  <c r="H64"/>
  <c r="H63"/>
  <c r="H62"/>
  <c r="L61"/>
  <c r="K61"/>
  <c r="J61"/>
  <c r="I61"/>
  <c r="H61"/>
  <c r="L60" l="1"/>
  <c r="K60"/>
  <c r="J60" s="1"/>
  <c r="I60" s="1"/>
  <c r="H60"/>
  <c r="H59"/>
  <c r="H58"/>
  <c r="H57"/>
  <c r="H56"/>
  <c r="H55"/>
  <c r="H54"/>
  <c r="L53"/>
  <c r="K53"/>
  <c r="J53"/>
  <c r="I53"/>
  <c r="H53" s="1"/>
  <c r="H52"/>
  <c r="L51"/>
  <c r="K51"/>
  <c r="J51"/>
  <c r="I51"/>
  <c r="H51"/>
  <c r="H50"/>
  <c r="H49"/>
  <c r="H48"/>
  <c r="H47"/>
  <c r="H46"/>
  <c r="H45"/>
  <c r="H44"/>
  <c r="H43"/>
  <c r="H42"/>
  <c r="H41" l="1"/>
  <c r="H40"/>
  <c r="H39"/>
  <c r="H38"/>
  <c r="H37"/>
  <c r="H36"/>
  <c r="L35"/>
  <c r="K35"/>
  <c r="J35"/>
  <c r="I35"/>
  <c r="H35"/>
  <c r="L34"/>
  <c r="K34"/>
  <c r="J34"/>
  <c r="I34"/>
  <c r="H34" s="1"/>
  <c r="L33"/>
  <c r="K33"/>
  <c r="J33"/>
  <c r="I33"/>
  <c r="H33" s="1"/>
  <c r="L32" s="1"/>
  <c r="K32" s="1"/>
  <c r="J32" s="1"/>
  <c r="I32" s="1"/>
  <c r="H32" s="1"/>
  <c r="L31"/>
  <c r="K31"/>
  <c r="J31"/>
  <c r="I31"/>
  <c r="H31"/>
  <c r="H30"/>
  <c r="H29"/>
  <c r="H28"/>
  <c r="L27"/>
  <c r="K27"/>
  <c r="H27"/>
  <c r="L26" s="1"/>
  <c r="K26" s="1"/>
  <c r="J26"/>
  <c r="I26"/>
  <c r="H26" s="1"/>
  <c r="L24" l="1"/>
  <c r="K24"/>
  <c r="J24" s="1"/>
  <c r="I24"/>
  <c r="H24"/>
  <c r="L23"/>
  <c r="K23"/>
  <c r="J23"/>
  <c r="I23"/>
  <c r="H23" s="1"/>
  <c r="L22"/>
  <c r="K22" s="1"/>
  <c r="J22" s="1"/>
  <c r="I22" s="1"/>
  <c r="H22" s="1"/>
  <c r="L20"/>
  <c r="K20"/>
  <c r="J20"/>
  <c r="I20"/>
  <c r="H20" s="1"/>
  <c r="L19"/>
  <c r="K19"/>
  <c r="J19" s="1"/>
  <c r="I19" s="1"/>
  <c r="H19" s="1"/>
  <c r="L16"/>
  <c r="K16"/>
  <c r="J16" s="1"/>
  <c r="I16" s="1"/>
  <c r="H16" s="1"/>
  <c r="L14"/>
  <c r="K14"/>
  <c r="J14" s="1"/>
  <c r="I14" s="1"/>
  <c r="H14" s="1"/>
  <c r="L13" s="1"/>
  <c r="K13" s="1"/>
  <c r="J13" s="1"/>
  <c r="I13" s="1"/>
  <c r="H13" s="1"/>
</calcChain>
</file>

<file path=xl/sharedStrings.xml><?xml version="1.0" encoding="utf-8"?>
<sst xmlns="http://schemas.openxmlformats.org/spreadsheetml/2006/main" count="282" uniqueCount="181">
  <si>
    <t>MINISTERUL SANATATII</t>
  </si>
  <si>
    <t>CENTRUL NATIONAL DE SANATATE MINTALA SI LUPTA ANTIDROG</t>
  </si>
  <si>
    <t>SE APROBA</t>
  </si>
  <si>
    <t>CUI:24211501</t>
  </si>
  <si>
    <t xml:space="preserve">ORDONATOR PRINCIPAL </t>
  </si>
  <si>
    <t>DE CREDITE</t>
  </si>
  <si>
    <t>Capitol</t>
  </si>
  <si>
    <t>Subcap.</t>
  </si>
  <si>
    <t>Paragraf</t>
  </si>
  <si>
    <t>Titlu/Art.</t>
  </si>
  <si>
    <t>Articol</t>
  </si>
  <si>
    <t>Alineat</t>
  </si>
  <si>
    <t>Denumire indicator</t>
  </si>
  <si>
    <t>Trim. I</t>
  </si>
  <si>
    <t>Trim. II</t>
  </si>
  <si>
    <t>Trim.III</t>
  </si>
  <si>
    <t>Trim.IV</t>
  </si>
  <si>
    <t xml:space="preserve"> TOTAL VENITURI</t>
  </si>
  <si>
    <t>0002</t>
  </si>
  <si>
    <t>I. Venituri Curente</t>
  </si>
  <si>
    <t>C. Venituri nefiscale</t>
  </si>
  <si>
    <t>C.2 Vanzari de bunuri si servicii</t>
  </si>
  <si>
    <t>Venituri din prestari servicii si alte activitati</t>
  </si>
  <si>
    <t>04</t>
  </si>
  <si>
    <t>Taxe si tarife pentru analize si servicii efectuate de laboratoare</t>
  </si>
  <si>
    <t>IV. Subventii</t>
  </si>
  <si>
    <t>Subventii de la alte administratii</t>
  </si>
  <si>
    <t>09</t>
  </si>
  <si>
    <t>Subventii pentru institutii publice</t>
  </si>
  <si>
    <t>SUME PRIMITE DE LA UE/ALTI DONATORI IN CONTUL PLATILOR EFECTUATE SI PREFINANTARI</t>
  </si>
  <si>
    <t>48.10</t>
  </si>
  <si>
    <t>Sume primite de la UE/alti donatori in contul platilor efectuate si prefinantari aferente cadrului financiar 2014-2020</t>
  </si>
  <si>
    <t>48.10.02</t>
  </si>
  <si>
    <t>Programe din Fondul  Social European (FSE)</t>
  </si>
  <si>
    <t>48.10.02.01</t>
  </si>
  <si>
    <t>Sume primite in contul platilor efectuate in anul curent</t>
  </si>
  <si>
    <t>48.10.02.02</t>
  </si>
  <si>
    <t>Sume primite in contul platilor efectuate in anii anteriori</t>
  </si>
  <si>
    <t>48.10.02.03</t>
  </si>
  <si>
    <t>Prefinantare</t>
  </si>
  <si>
    <t>SANATATE VENITURI PROPRII TOTAL CHELTUIELI</t>
  </si>
  <si>
    <t>01</t>
  </si>
  <si>
    <t>CHELTUIELI CURENTE</t>
  </si>
  <si>
    <t>CHELTUIELI DE PERSONAL</t>
  </si>
  <si>
    <t>Cheltuieli cu salariile in bani</t>
  </si>
  <si>
    <t>Salarii de bază</t>
  </si>
  <si>
    <t>02</t>
  </si>
  <si>
    <t>Salarii de merit</t>
  </si>
  <si>
    <t>03</t>
  </si>
  <si>
    <t>Indemnizaţie de conducere</t>
  </si>
  <si>
    <t>Spor de vechime</t>
  </si>
  <si>
    <t>05</t>
  </si>
  <si>
    <t>Sporuri pentru condiţii de muncă</t>
  </si>
  <si>
    <t>06</t>
  </si>
  <si>
    <t>Alte sporuri</t>
  </si>
  <si>
    <t>07</t>
  </si>
  <si>
    <t>Ore suplimentare</t>
  </si>
  <si>
    <t>08</t>
  </si>
  <si>
    <t>Fond de premii</t>
  </si>
  <si>
    <t>Indemnizatie de vacanta</t>
  </si>
  <si>
    <t>10</t>
  </si>
  <si>
    <t>Fondul pentru posturi ocupate prin cumul</t>
  </si>
  <si>
    <t>Fond aferent platii cu ora</t>
  </si>
  <si>
    <t>Indemnizatii platite unor persoane din afara unitatii</t>
  </si>
  <si>
    <t>Indemnizatii de delegare</t>
  </si>
  <si>
    <t>Indemnizatii de hrana</t>
  </si>
  <si>
    <t>Alte drepturi salariale in bani</t>
  </si>
  <si>
    <t>Cheltuieli salariale in natura</t>
  </si>
  <si>
    <t>Vouchere de vacanta</t>
  </si>
  <si>
    <t>Contributii</t>
  </si>
  <si>
    <t>Contributii de asigurari sociale de stat</t>
  </si>
  <si>
    <t>Contributii de asigurari de somaj</t>
  </si>
  <si>
    <t>Contributii de asigurari sociale de sanatate</t>
  </si>
  <si>
    <t>Contrib. de asig pt accidente de munca si boli profesionale</t>
  </si>
  <si>
    <t>Contributii pentru concedii si indemnizatii</t>
  </si>
  <si>
    <t>Contributii la Fondul de garantare a creantelor salariale</t>
  </si>
  <si>
    <t>BUNURI SI SERVICII</t>
  </si>
  <si>
    <t>Bunuri si servicii</t>
  </si>
  <si>
    <t>Furnituri de birou</t>
  </si>
  <si>
    <t>Materiale pentru curatenie</t>
  </si>
  <si>
    <t>Incalzit, iluminat si forta motrica</t>
  </si>
  <si>
    <t>Apa, canal si salubritate</t>
  </si>
  <si>
    <t>Carburanti si lubrifianti</t>
  </si>
  <si>
    <t>Piese de schimb</t>
  </si>
  <si>
    <t xml:space="preserve">Transport </t>
  </si>
  <si>
    <t>Posta, telecomunicatii, radio, tv, internet</t>
  </si>
  <si>
    <t>Materiale si prestari de servicii cu caracter functional</t>
  </si>
  <si>
    <t xml:space="preserve">Alte bunuri si servicii pentru intretinere si functionare </t>
  </si>
  <si>
    <t>Reparatii curente</t>
  </si>
  <si>
    <t>Medicamente si materiale sanitare</t>
  </si>
  <si>
    <t>Medicamente</t>
  </si>
  <si>
    <t>Materiale sanitare</t>
  </si>
  <si>
    <t>Reactivi</t>
  </si>
  <si>
    <t>Dezinfectanti</t>
  </si>
  <si>
    <t>Bunuri de natura obiectelor de inventar</t>
  </si>
  <si>
    <t>Uniforme si echipament</t>
  </si>
  <si>
    <t>Lenjerie si accesorii de pat</t>
  </si>
  <si>
    <t>Alte obiecte de inventar</t>
  </si>
  <si>
    <t>Deplasari, detasari, transferari</t>
  </si>
  <si>
    <t>Deplasari interne, detasari, transferari</t>
  </si>
  <si>
    <t>Deplasari in strainatate</t>
  </si>
  <si>
    <t>Materiale de laborator</t>
  </si>
  <si>
    <t>Cercetare dezvoltare</t>
  </si>
  <si>
    <t>Carti, publicatii si materiale documentare</t>
  </si>
  <si>
    <t>Consultanta si expertiza</t>
  </si>
  <si>
    <t>Pregatire profesionala</t>
  </si>
  <si>
    <t>Protectia muncii</t>
  </si>
  <si>
    <t>Comisioane si alte costuri aferente imprumuturilor</t>
  </si>
  <si>
    <t>Comisioane si alte costuri aferente imprumuturilor externe</t>
  </si>
  <si>
    <t>Comisioane si alte costuri aferente imprumuturilor interne</t>
  </si>
  <si>
    <t>Stabilirea riscului de tara</t>
  </si>
  <si>
    <t>Comisioane şi alte costuri aferente împrumuturilor preluate/contractate de MFP în baza OUG 64/2007</t>
  </si>
  <si>
    <t>Alte cheltuieli</t>
  </si>
  <si>
    <t>Chirii</t>
  </si>
  <si>
    <t>Alte cheltuieli cu bunuri si servicii</t>
  </si>
  <si>
    <t>PROIECTE CU FINANTARE DIN FONDURI EXTERNE NERAMBURSABILE aferente cadrului financiar 2014-2020</t>
  </si>
  <si>
    <t>Programe din Fondul Social European (FSE) - Total 58.02</t>
  </si>
  <si>
    <t xml:space="preserve">Finantare nationala </t>
  </si>
  <si>
    <t xml:space="preserve">Finantare externa nerambursabila </t>
  </si>
  <si>
    <t>15</t>
  </si>
  <si>
    <t>Alte programe comunitare finantate in perioada 2014-2020 - TOTAL 58.15</t>
  </si>
  <si>
    <t>Alte facilitati si instrumente postaderare</t>
  </si>
  <si>
    <t>Mecanismul financiar SSE</t>
  </si>
  <si>
    <t>CHELTUIELI DE CAPITAL</t>
  </si>
  <si>
    <t>Credite de angajament</t>
  </si>
  <si>
    <t>Credite bugetare</t>
  </si>
  <si>
    <t>Alte cheltuieli in domeniul sanatatii</t>
  </si>
  <si>
    <t>48.10.33</t>
  </si>
  <si>
    <t>Asistență tehnică aferentă Mecanismelor financiare Spaţiul  Economic European și Norvegian 2014-2021</t>
  </si>
  <si>
    <t xml:space="preserve"> </t>
  </si>
  <si>
    <t xml:space="preserve">BUGETUL DE VENITURI SI CHELTUIELI PENTRU ANUL 2022
DEFALCAT PE TRIMESTRE                                                                                       </t>
  </si>
  <si>
    <t>Program 2022</t>
  </si>
  <si>
    <t>Donatii si sponsorizari</t>
  </si>
  <si>
    <t>37.10</t>
  </si>
  <si>
    <t>Transferuri voluntare altele decat subventiile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</si>
  <si>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</si>
  <si>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APROBAT</t>
  </si>
  <si>
    <t>ORDONATOR PRINCIPAL DE CREDITE</t>
  </si>
  <si>
    <t>MECANISMELE FINANCIARE SEE SI NORVEGIAN 2014-2021</t>
  </si>
  <si>
    <t>BUGETUL</t>
  </si>
  <si>
    <t xml:space="preserve">pe capitole, subcapitole, paragrafe, titluri de cheltuieli, articole și alineate </t>
  </si>
  <si>
    <t>sume alocate din FONDURI EXTERNE NERAMBURSABILE (FEN si MFEN- SURSA D)</t>
  </si>
  <si>
    <t>mii lei</t>
  </si>
  <si>
    <t>CAPITOL SANATATE 6608</t>
  </si>
  <si>
    <t>DENUMIREA INDICATOR</t>
  </si>
  <si>
    <t>Nr.Crt</t>
  </si>
  <si>
    <t>Cod</t>
  </si>
  <si>
    <t>An 2022</t>
  </si>
  <si>
    <t>TOTAL VENITURI</t>
  </si>
  <si>
    <t xml:space="preserve">Sume utilizate din excedentul anului precedent </t>
  </si>
  <si>
    <t>40.15</t>
  </si>
  <si>
    <t>Subventii</t>
  </si>
  <si>
    <t>40.15.03</t>
  </si>
  <si>
    <t>Cofinantare publica acordata in cadrul Mecanismelor financiare ale Spatiului Economic European si Norvegian 2014-2021</t>
  </si>
  <si>
    <t>42,08,75</t>
  </si>
  <si>
    <t>Fonduri externe nerambursabile aferente Mecanismelor financiare ale Spatiului Economic European si Norvegian 2014-2021</t>
  </si>
  <si>
    <t>48.08</t>
  </si>
  <si>
    <t>Ale programe comunitare finantate in perioada 201-2020 (APC)</t>
  </si>
  <si>
    <t>48.08.15</t>
  </si>
  <si>
    <t>Finanţarea externă nerambursabilă</t>
  </si>
  <si>
    <t>48.08.15.03</t>
  </si>
  <si>
    <t>48.08.31</t>
  </si>
  <si>
    <t>48.08.31.03</t>
  </si>
  <si>
    <t xml:space="preserve">TOTAL CHELTUIELI </t>
  </si>
  <si>
    <t>Sanatate</t>
  </si>
  <si>
    <t>66.08</t>
  </si>
  <si>
    <t>PROIECTE CU FINANTARE DIN FONDURI EXTERNE NERAMBURSABILE AFERENTE CADRULUI FINANCIAR 2014-2020</t>
  </si>
  <si>
    <t>58.15</t>
  </si>
  <si>
    <t>Finanţarea nationala</t>
  </si>
  <si>
    <t>58.15.01</t>
  </si>
  <si>
    <t>58.15.02</t>
  </si>
  <si>
    <t>TITLUL X PROIECTE CU FINANTARE DIN FONDURI EXTERNE NERAMBURSABILE AFERENTE CADRULUI FINANCIAR 2014-2020</t>
  </si>
  <si>
    <t>Mecanismele financiare ale Spatiului Economic European si Norvegian 2014-2021</t>
  </si>
  <si>
    <t>58.31</t>
  </si>
  <si>
    <t>Finanţarea publica nationala</t>
  </si>
  <si>
    <t>58.31.01</t>
  </si>
  <si>
    <t>Finanţarea externă nerambursabilă (grant SEE/Norvegian)</t>
  </si>
  <si>
    <t>58.31.02</t>
  </si>
  <si>
    <t>Cheltuieli neeligibile</t>
  </si>
  <si>
    <t>58.31.03</t>
  </si>
  <si>
    <t>FEBRUARIE 2022</t>
  </si>
</sst>
</file>

<file path=xl/styles.xml><?xml version="1.0" encoding="utf-8"?>
<styleSheet xmlns="http://schemas.openxmlformats.org/spreadsheetml/2006/main">
  <numFmts count="2">
    <numFmt numFmtId="43" formatCode="_-* #,##0.00\ _l_e_i_-;\-* #,##0.00\ _l_e_i_-;_-* &quot;-&quot;??\ _l_e_i_-;_-@_-"/>
    <numFmt numFmtId="164" formatCode="_-* #,##0\ _l_e_i_-;\-* #,##0\ _l_e_i_-;_-* &quot;-&quot;??\ _l_e_i_-;_-@_-"/>
  </numFmts>
  <fonts count="34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</font>
    <font>
      <b/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Times New Roman"/>
      <family val="1"/>
    </font>
    <font>
      <b/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color theme="1"/>
      <name val="Arial"/>
      <family val="2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43" fontId="7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3" borderId="1" xfId="0" quotePrefix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quotePrefix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wrapText="1"/>
    </xf>
    <xf numFmtId="3" fontId="2" fillId="2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" fontId="0" fillId="0" borderId="0" xfId="0" applyNumberFormat="1"/>
    <xf numFmtId="0" fontId="2" fillId="0" borderId="1" xfId="0" applyFont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right" wrapText="1"/>
    </xf>
    <xf numFmtId="164" fontId="1" fillId="2" borderId="1" xfId="2" applyNumberFormat="1" applyFont="1" applyFill="1" applyBorder="1" applyAlignment="1">
      <alignment horizontal="right" wrapText="1"/>
    </xf>
    <xf numFmtId="164" fontId="1" fillId="3" borderId="1" xfId="2" applyNumberFormat="1" applyFont="1" applyFill="1" applyBorder="1" applyAlignment="1">
      <alignment horizontal="right" wrapText="1"/>
    </xf>
    <xf numFmtId="164" fontId="2" fillId="3" borderId="1" xfId="2" applyNumberFormat="1" applyFont="1" applyFill="1" applyBorder="1" applyAlignment="1">
      <alignment horizontal="right" wrapText="1"/>
    </xf>
    <xf numFmtId="164" fontId="2" fillId="0" borderId="1" xfId="2" applyNumberFormat="1" applyFont="1" applyFill="1" applyBorder="1" applyAlignment="1">
      <alignment horizontal="right" wrapText="1"/>
    </xf>
    <xf numFmtId="164" fontId="2" fillId="3" borderId="1" xfId="2" applyNumberFormat="1" applyFont="1" applyFill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/>
    <xf numFmtId="0" fontId="8" fillId="0" borderId="0" xfId="0" applyFont="1" applyBorder="1" applyAlignment="1">
      <alignment horizontal="right"/>
    </xf>
    <xf numFmtId="3" fontId="8" fillId="0" borderId="0" xfId="0" applyNumberFormat="1" applyFont="1" applyFill="1" applyBorder="1" applyAlignment="1"/>
    <xf numFmtId="164" fontId="0" fillId="0" borderId="0" xfId="0" applyNumberFormat="1"/>
    <xf numFmtId="164" fontId="1" fillId="0" borderId="1" xfId="2" applyNumberFormat="1" applyFont="1" applyFill="1" applyBorder="1" applyAlignment="1">
      <alignment horizontal="right" wrapText="1"/>
    </xf>
    <xf numFmtId="164" fontId="3" fillId="2" borderId="1" xfId="2" applyNumberFormat="1" applyFont="1" applyFill="1" applyBorder="1" applyAlignment="1">
      <alignment horizontal="right" vertical="center" wrapText="1"/>
    </xf>
    <xf numFmtId="164" fontId="3" fillId="2" borderId="1" xfId="2" applyNumberFormat="1" applyFont="1" applyFill="1" applyBorder="1" applyAlignment="1">
      <alignment horizontal="right" wrapText="1"/>
    </xf>
    <xf numFmtId="164" fontId="2" fillId="0" borderId="1" xfId="2" applyNumberFormat="1" applyFont="1" applyBorder="1" applyAlignment="1">
      <alignment horizontal="right" vertical="center" wrapText="1"/>
    </xf>
    <xf numFmtId="164" fontId="2" fillId="0" borderId="1" xfId="2" applyNumberFormat="1" applyFont="1" applyBorder="1" applyAlignment="1">
      <alignment horizontal="right"/>
    </xf>
    <xf numFmtId="164" fontId="1" fillId="0" borderId="1" xfId="2" applyNumberFormat="1" applyFont="1" applyBorder="1" applyAlignment="1">
      <alignment horizontal="right" wrapText="1"/>
    </xf>
    <xf numFmtId="164" fontId="2" fillId="0" borderId="1" xfId="2" applyNumberFormat="1" applyFont="1" applyBorder="1" applyAlignment="1">
      <alignment horizontal="right" wrapText="1"/>
    </xf>
    <xf numFmtId="164" fontId="4" fillId="0" borderId="1" xfId="2" applyNumberFormat="1" applyFont="1" applyBorder="1" applyAlignment="1">
      <alignment horizontal="right" wrapText="1"/>
    </xf>
    <xf numFmtId="164" fontId="5" fillId="3" borderId="1" xfId="2" applyNumberFormat="1" applyFont="1" applyFill="1" applyBorder="1" applyAlignment="1">
      <alignment horizontal="right"/>
    </xf>
    <xf numFmtId="164" fontId="5" fillId="0" borderId="1" xfId="2" applyNumberFormat="1" applyFont="1" applyBorder="1" applyAlignment="1">
      <alignment horizontal="right"/>
    </xf>
    <xf numFmtId="164" fontId="1" fillId="2" borderId="1" xfId="2" applyNumberFormat="1" applyFont="1" applyFill="1" applyBorder="1" applyAlignment="1">
      <alignment horizontal="right"/>
    </xf>
    <xf numFmtId="164" fontId="2" fillId="2" borderId="1" xfId="2" applyNumberFormat="1" applyFont="1" applyFill="1" applyBorder="1" applyAlignment="1">
      <alignment horizontal="right" wrapText="1"/>
    </xf>
    <xf numFmtId="164" fontId="3" fillId="2" borderId="1" xfId="2" applyNumberFormat="1" applyFont="1" applyFill="1" applyBorder="1" applyAlignment="1">
      <alignment horizontal="right"/>
    </xf>
    <xf numFmtId="164" fontId="2" fillId="4" borderId="1" xfId="2" applyNumberFormat="1" applyFont="1" applyFill="1" applyBorder="1" applyAlignment="1">
      <alignment horizontal="right" wrapText="1"/>
    </xf>
    <xf numFmtId="164" fontId="2" fillId="2" borderId="1" xfId="2" applyNumberFormat="1" applyFont="1" applyFill="1" applyBorder="1" applyAlignment="1">
      <alignment horizontal="right"/>
    </xf>
    <xf numFmtId="164" fontId="1" fillId="3" borderId="1" xfId="2" applyNumberFormat="1" applyFont="1" applyFill="1" applyBorder="1" applyAlignment="1">
      <alignment horizontal="right"/>
    </xf>
    <xf numFmtId="0" fontId="11" fillId="2" borderId="1" xfId="0" quotePrefix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 wrapText="1"/>
    </xf>
    <xf numFmtId="164" fontId="11" fillId="2" borderId="1" xfId="2" applyNumberFormat="1" applyFont="1" applyFill="1" applyBorder="1" applyAlignment="1">
      <alignment horizontal="right" vertical="center" wrapText="1"/>
    </xf>
    <xf numFmtId="0" fontId="12" fillId="0" borderId="0" xfId="0" applyFont="1"/>
    <xf numFmtId="1" fontId="12" fillId="0" borderId="0" xfId="0" applyNumberFormat="1" applyFont="1"/>
    <xf numFmtId="0" fontId="13" fillId="2" borderId="1" xfId="0" applyFont="1" applyFill="1" applyBorder="1" applyAlignment="1">
      <alignment horizontal="center"/>
    </xf>
    <xf numFmtId="3" fontId="13" fillId="2" borderId="1" xfId="0" applyNumberFormat="1" applyFont="1" applyFill="1" applyBorder="1" applyAlignment="1">
      <alignment wrapText="1"/>
    </xf>
    <xf numFmtId="164" fontId="13" fillId="2" borderId="1" xfId="2" applyNumberFormat="1" applyFont="1" applyFill="1" applyBorder="1" applyAlignment="1">
      <alignment horizontal="right" wrapText="1"/>
    </xf>
    <xf numFmtId="164" fontId="13" fillId="2" borderId="1" xfId="2" applyNumberFormat="1" applyFont="1" applyFill="1" applyBorder="1" applyAlignment="1">
      <alignment wrapText="1"/>
    </xf>
    <xf numFmtId="0" fontId="13" fillId="2" borderId="1" xfId="0" quotePrefix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quotePrefix="1" applyFont="1" applyFill="1" applyBorder="1" applyAlignment="1">
      <alignment horizontal="center"/>
    </xf>
    <xf numFmtId="164" fontId="13" fillId="2" borderId="1" xfId="2" applyNumberFormat="1" applyFont="1" applyFill="1" applyBorder="1" applyAlignment="1">
      <alignment horizontal="right"/>
    </xf>
    <xf numFmtId="14" fontId="8" fillId="0" borderId="0" xfId="0" applyNumberFormat="1" applyFont="1" applyAlignment="1">
      <alignment horizontal="right"/>
    </xf>
    <xf numFmtId="164" fontId="0" fillId="0" borderId="0" xfId="2" applyNumberFormat="1" applyFont="1"/>
    <xf numFmtId="43" fontId="0" fillId="0" borderId="0" xfId="2" applyFont="1"/>
    <xf numFmtId="43" fontId="0" fillId="0" borderId="0" xfId="0" applyNumberForma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3" fontId="14" fillId="0" borderId="0" xfId="0" applyNumberFormat="1" applyFont="1" applyAlignment="1">
      <alignment horizontal="center"/>
    </xf>
    <xf numFmtId="2" fontId="0" fillId="0" borderId="0" xfId="0" applyNumberFormat="1"/>
    <xf numFmtId="43" fontId="14" fillId="2" borderId="0" xfId="0" applyNumberFormat="1" applyFont="1" applyFill="1"/>
    <xf numFmtId="2" fontId="2" fillId="0" borderId="1" xfId="0" applyNumberFormat="1" applyFont="1" applyBorder="1" applyAlignment="1">
      <alignment horizontal="center"/>
    </xf>
    <xf numFmtId="1" fontId="16" fillId="0" borderId="0" xfId="0" applyNumberFormat="1" applyFont="1"/>
    <xf numFmtId="0" fontId="8" fillId="0" borderId="0" xfId="0" applyFont="1" applyAlignment="1">
      <alignment horizontal="left"/>
    </xf>
    <xf numFmtId="1" fontId="8" fillId="0" borderId="0" xfId="0" applyNumberFormat="1" applyFont="1" applyBorder="1" applyAlignment="1">
      <alignment horizontal="left" vertical="top"/>
    </xf>
    <xf numFmtId="3" fontId="17" fillId="0" borderId="0" xfId="0" applyNumberFormat="1" applyFont="1" applyFill="1" applyBorder="1" applyAlignment="1"/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/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0" borderId="0" xfId="0" applyFont="1" applyBorder="1" applyAlignment="1">
      <alignment horizontal="center" vertical="center"/>
    </xf>
    <xf numFmtId="0" fontId="20" fillId="0" borderId="0" xfId="0" applyFont="1" applyFill="1" applyBorder="1"/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21" fillId="0" borderId="0" xfId="0" applyFont="1" applyBorder="1" applyAlignment="1"/>
    <xf numFmtId="0" fontId="21" fillId="0" borderId="0" xfId="0" applyFont="1" applyAlignment="1"/>
    <xf numFmtId="0" fontId="22" fillId="0" borderId="0" xfId="0" applyFont="1" applyBorder="1" applyAlignment="1"/>
    <xf numFmtId="0" fontId="20" fillId="0" borderId="0" xfId="0" applyFont="1" applyFill="1" applyBorder="1" applyAlignment="1">
      <alignment horizontal="right"/>
    </xf>
    <xf numFmtId="0" fontId="23" fillId="0" borderId="0" xfId="0" applyFont="1" applyBorder="1" applyAlignment="1"/>
    <xf numFmtId="0" fontId="24" fillId="0" borderId="0" xfId="0" applyFont="1" applyFill="1" applyBorder="1"/>
    <xf numFmtId="0" fontId="21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left" vertical="top"/>
    </xf>
    <xf numFmtId="0" fontId="21" fillId="0" borderId="0" xfId="0" applyFont="1" applyBorder="1" applyAlignment="1">
      <alignment wrapText="1"/>
    </xf>
    <xf numFmtId="0" fontId="19" fillId="0" borderId="0" xfId="0" applyFont="1" applyBorder="1" applyAlignment="1">
      <alignment horizontal="right" wrapText="1"/>
    </xf>
    <xf numFmtId="0" fontId="24" fillId="0" borderId="5" xfId="0" applyFont="1" applyFill="1" applyBorder="1" applyAlignment="1">
      <alignment horizontal="center" vertical="center"/>
    </xf>
    <xf numFmtId="0" fontId="24" fillId="0" borderId="6" xfId="0" applyFont="1" applyFill="1" applyBorder="1"/>
    <xf numFmtId="0" fontId="24" fillId="0" borderId="6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 vertical="center"/>
    </xf>
    <xf numFmtId="0" fontId="24" fillId="5" borderId="8" xfId="0" applyFont="1" applyFill="1" applyBorder="1"/>
    <xf numFmtId="0" fontId="24" fillId="5" borderId="1" xfId="0" applyFont="1" applyFill="1" applyBorder="1"/>
    <xf numFmtId="0" fontId="24" fillId="5" borderId="1" xfId="0" applyFont="1" applyFill="1" applyBorder="1" applyAlignment="1">
      <alignment horizontal="center"/>
    </xf>
    <xf numFmtId="0" fontId="24" fillId="5" borderId="9" xfId="0" applyFont="1" applyFill="1" applyBorder="1" applyAlignment="1">
      <alignment horizontal="center" vertical="center"/>
    </xf>
    <xf numFmtId="0" fontId="21" fillId="0" borderId="8" xfId="1" applyNumberFormat="1" applyFont="1" applyFill="1" applyBorder="1" applyAlignment="1">
      <alignment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21" fillId="0" borderId="1" xfId="1" applyNumberFormat="1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/>
    </xf>
    <xf numFmtId="0" fontId="13" fillId="0" borderId="8" xfId="1" applyNumberFormat="1" applyFont="1" applyFill="1" applyBorder="1" applyAlignment="1">
      <alignment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7" fillId="0" borderId="8" xfId="1" applyFont="1" applyFill="1" applyBorder="1" applyAlignment="1">
      <alignment horizontal="left" vertical="center" wrapText="1"/>
    </xf>
    <xf numFmtId="0" fontId="27" fillId="0" borderId="1" xfId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0" xfId="0" applyFont="1" applyFill="1" applyBorder="1"/>
    <xf numFmtId="0" fontId="24" fillId="5" borderId="8" xfId="0" applyFont="1" applyFill="1" applyBorder="1" applyAlignment="1">
      <alignment wrapText="1"/>
    </xf>
    <xf numFmtId="0" fontId="28" fillId="5" borderId="1" xfId="0" applyFont="1" applyFill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0" fontId="29" fillId="0" borderId="8" xfId="1" applyFont="1" applyFill="1" applyBorder="1" applyAlignment="1">
      <alignment horizontal="left" wrapText="1"/>
    </xf>
    <xf numFmtId="0" fontId="30" fillId="0" borderId="1" xfId="1" applyFont="1" applyFill="1" applyBorder="1" applyAlignment="1">
      <alignment horizont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8" xfId="1" applyNumberFormat="1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31" fillId="0" borderId="1" xfId="1" applyFont="1" applyFill="1" applyBorder="1" applyAlignment="1">
      <alignment horizontal="center" vertical="center" wrapText="1"/>
    </xf>
    <xf numFmtId="0" fontId="32" fillId="0" borderId="8" xfId="1" applyFont="1" applyFill="1" applyBorder="1" applyAlignment="1">
      <alignment wrapText="1"/>
    </xf>
    <xf numFmtId="0" fontId="33" fillId="0" borderId="1" xfId="1" applyFont="1" applyFill="1" applyBorder="1" applyAlignment="1">
      <alignment horizontal="center" wrapText="1"/>
    </xf>
    <xf numFmtId="0" fontId="13" fillId="0" borderId="1" xfId="1" applyFont="1" applyFill="1" applyBorder="1" applyAlignment="1">
      <alignment horizontal="center" vertical="center" wrapText="1"/>
    </xf>
    <xf numFmtId="0" fontId="27" fillId="0" borderId="10" xfId="1" applyFont="1" applyFill="1" applyBorder="1" applyAlignment="1">
      <alignment horizontal="left" vertical="center" wrapText="1"/>
    </xf>
    <xf numFmtId="0" fontId="27" fillId="0" borderId="11" xfId="1" applyFont="1" applyFill="1" applyBorder="1" applyAlignment="1">
      <alignment horizontal="center" vertical="center" wrapText="1"/>
    </xf>
    <xf numFmtId="0" fontId="31" fillId="0" borderId="11" xfId="1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14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255" readingOrder="1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49" fontId="25" fillId="0" borderId="0" xfId="0" applyNumberFormat="1" applyFont="1" applyBorder="1" applyAlignment="1">
      <alignment horizontal="center"/>
    </xf>
    <xf numFmtId="164" fontId="0" fillId="0" borderId="0" xfId="0" applyNumberFormat="1" applyFill="1"/>
    <xf numFmtId="164" fontId="0" fillId="0" borderId="0" xfId="2" applyNumberFormat="1" applyFont="1" applyFill="1"/>
    <xf numFmtId="0" fontId="0" fillId="0" borderId="0" xfId="0" applyFill="1"/>
  </cellXfs>
  <cellStyles count="3">
    <cellStyle name="Comma" xfId="2" builtinId="3"/>
    <cellStyle name="Normal" xfId="0" builtinId="0"/>
    <cellStyle name="Normal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18"/>
  <sheetViews>
    <sheetView tabSelected="1" zoomScaleNormal="10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P11" sqref="P11"/>
    </sheetView>
  </sheetViews>
  <sheetFormatPr defaultRowHeight="15"/>
  <cols>
    <col min="1" max="1" width="5.5703125" customWidth="1"/>
    <col min="2" max="3" width="4.42578125" customWidth="1"/>
    <col min="4" max="4" width="4.5703125" customWidth="1"/>
    <col min="5" max="6" width="4.42578125" customWidth="1"/>
    <col min="7" max="7" width="36.7109375" customWidth="1"/>
    <col min="8" max="10" width="12.5703125" style="48" bestFit="1" customWidth="1"/>
    <col min="11" max="11" width="12.5703125" style="48" customWidth="1"/>
    <col min="12" max="12" width="12.7109375" style="48" bestFit="1" customWidth="1"/>
    <col min="13" max="14" width="14.42578125" customWidth="1"/>
    <col min="15" max="15" width="14.42578125" bestFit="1" customWidth="1"/>
    <col min="16" max="16" width="18.140625" customWidth="1"/>
    <col min="17" max="17" width="14.5703125" bestFit="1" customWidth="1"/>
    <col min="18" max="18" width="14.42578125" bestFit="1" customWidth="1"/>
    <col min="19" max="19" width="13.85546875" customWidth="1"/>
    <col min="20" max="20" width="16.140625" customWidth="1"/>
  </cols>
  <sheetData>
    <row r="1" spans="1:17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1" t="s">
        <v>2</v>
      </c>
      <c r="L1" s="4"/>
      <c r="O1" s="56"/>
    </row>
    <row r="2" spans="1:17">
      <c r="A2" s="1" t="s">
        <v>1</v>
      </c>
      <c r="B2" s="5"/>
      <c r="C2" s="5"/>
      <c r="D2" s="5"/>
      <c r="E2" s="5"/>
      <c r="F2" s="5"/>
      <c r="G2" s="6"/>
      <c r="H2" s="7"/>
      <c r="I2" s="7"/>
      <c r="J2" s="7"/>
      <c r="K2" s="1" t="s">
        <v>4</v>
      </c>
      <c r="L2" s="7"/>
    </row>
    <row r="3" spans="1:17">
      <c r="A3" s="169" t="s">
        <v>3</v>
      </c>
      <c r="B3" s="169"/>
      <c r="C3" s="169"/>
      <c r="D3" s="169"/>
      <c r="E3" s="2"/>
      <c r="F3" s="2"/>
      <c r="G3" s="3"/>
      <c r="H3" s="7"/>
      <c r="I3" s="7"/>
      <c r="K3" s="1" t="s">
        <v>5</v>
      </c>
      <c r="L3" s="4"/>
    </row>
    <row r="4" spans="1:17" ht="22.5" customHeight="1">
      <c r="A4" s="170"/>
      <c r="B4" s="171"/>
      <c r="C4" s="171"/>
      <c r="D4" s="171"/>
      <c r="E4" s="2"/>
      <c r="F4" s="2"/>
      <c r="G4" s="3"/>
      <c r="H4" s="7"/>
      <c r="I4" s="7"/>
      <c r="K4" s="1"/>
      <c r="L4" s="4"/>
    </row>
    <row r="5" spans="1:17" ht="15" customHeight="1">
      <c r="A5" s="172" t="s">
        <v>130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</row>
    <row r="6" spans="1:17" ht="15" customHeight="1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</row>
    <row r="7" spans="1:17" ht="15" customHeight="1">
      <c r="A7" s="172"/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</row>
    <row r="8" spans="1:17">
      <c r="A8" s="172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</row>
    <row r="9" spans="1:17">
      <c r="A9" s="2"/>
      <c r="B9" s="2"/>
      <c r="C9" s="2"/>
      <c r="D9" s="2"/>
      <c r="E9" s="2"/>
      <c r="F9" s="2"/>
      <c r="G9" s="2"/>
      <c r="H9" s="4"/>
      <c r="I9" s="4"/>
      <c r="J9" s="4"/>
      <c r="K9" s="4"/>
      <c r="L9" s="4"/>
    </row>
    <row r="10" spans="1:17">
      <c r="A10" s="174" t="s">
        <v>6</v>
      </c>
      <c r="B10" s="174" t="s">
        <v>7</v>
      </c>
      <c r="C10" s="175" t="s">
        <v>8</v>
      </c>
      <c r="D10" s="174" t="s">
        <v>9</v>
      </c>
      <c r="E10" s="174" t="s">
        <v>10</v>
      </c>
      <c r="F10" s="174" t="s">
        <v>11</v>
      </c>
      <c r="G10" s="163" t="s">
        <v>12</v>
      </c>
      <c r="H10" s="165" t="s">
        <v>131</v>
      </c>
      <c r="I10" s="167" t="s">
        <v>13</v>
      </c>
      <c r="J10" s="167" t="s">
        <v>14</v>
      </c>
      <c r="K10" s="164" t="s">
        <v>15</v>
      </c>
      <c r="L10" s="168" t="s">
        <v>16</v>
      </c>
    </row>
    <row r="11" spans="1:17" ht="65.25" customHeight="1">
      <c r="A11" s="174"/>
      <c r="B11" s="174"/>
      <c r="C11" s="175"/>
      <c r="D11" s="174"/>
      <c r="E11" s="174"/>
      <c r="F11" s="174"/>
      <c r="G11" s="164"/>
      <c r="H11" s="166"/>
      <c r="I11" s="167"/>
      <c r="J11" s="167"/>
      <c r="K11" s="164"/>
      <c r="L11" s="166"/>
    </row>
    <row r="12" spans="1:17">
      <c r="A12" s="8"/>
      <c r="B12" s="9"/>
      <c r="C12" s="9"/>
      <c r="D12" s="9"/>
      <c r="E12" s="9"/>
      <c r="F12" s="9"/>
      <c r="G12" s="10" t="s">
        <v>17</v>
      </c>
      <c r="H12" s="11"/>
      <c r="I12" s="11"/>
      <c r="J12" s="11"/>
      <c r="K12" s="11"/>
      <c r="L12" s="11"/>
    </row>
    <row r="13" spans="1:17" s="77" customFormat="1" ht="12.75">
      <c r="A13" s="73" t="s">
        <v>18</v>
      </c>
      <c r="B13" s="74">
        <v>10</v>
      </c>
      <c r="C13" s="74"/>
      <c r="D13" s="74"/>
      <c r="E13" s="74"/>
      <c r="F13" s="74"/>
      <c r="G13" s="75" t="s">
        <v>19</v>
      </c>
      <c r="H13" s="76">
        <f>H22+H26+H14</f>
        <v>525000</v>
      </c>
      <c r="I13" s="76">
        <f>I22+I26+I14</f>
        <v>165000</v>
      </c>
      <c r="J13" s="76">
        <f>J22+J26+J14</f>
        <v>112000</v>
      </c>
      <c r="K13" s="76">
        <f>K22+K26+K14</f>
        <v>125000</v>
      </c>
      <c r="L13" s="76">
        <f>L22+L26+L14</f>
        <v>123000</v>
      </c>
      <c r="Q13" s="78"/>
    </row>
    <row r="14" spans="1:17">
      <c r="A14" s="12">
        <v>2900</v>
      </c>
      <c r="B14" s="12"/>
      <c r="C14" s="12"/>
      <c r="D14" s="12"/>
      <c r="E14" s="12"/>
      <c r="F14" s="12"/>
      <c r="G14" s="13" t="s">
        <v>20</v>
      </c>
      <c r="H14" s="60">
        <f>H16</f>
        <v>25000</v>
      </c>
      <c r="I14" s="60">
        <f>I16</f>
        <v>15000</v>
      </c>
      <c r="J14" s="60">
        <f>J16</f>
        <v>10000</v>
      </c>
      <c r="K14" s="60">
        <f>K16</f>
        <v>0</v>
      </c>
      <c r="L14" s="60">
        <f>L16</f>
        <v>0</v>
      </c>
    </row>
    <row r="15" spans="1:17">
      <c r="A15" s="12">
        <v>3300</v>
      </c>
      <c r="B15" s="12"/>
      <c r="C15" s="12"/>
      <c r="D15" s="12"/>
      <c r="E15" s="12"/>
      <c r="F15" s="12"/>
      <c r="G15" s="13" t="s">
        <v>21</v>
      </c>
      <c r="H15" s="60">
        <v>0</v>
      </c>
      <c r="I15" s="61">
        <v>0</v>
      </c>
      <c r="J15" s="46">
        <v>0</v>
      </c>
      <c r="K15" s="61">
        <v>0</v>
      </c>
      <c r="L15" s="46">
        <v>0</v>
      </c>
    </row>
    <row r="16" spans="1:17">
      <c r="A16" s="12">
        <v>3310</v>
      </c>
      <c r="B16" s="12"/>
      <c r="C16" s="12"/>
      <c r="D16" s="12"/>
      <c r="E16" s="12"/>
      <c r="F16" s="12"/>
      <c r="G16" s="13" t="s">
        <v>22</v>
      </c>
      <c r="H16" s="60">
        <f>H19</f>
        <v>25000</v>
      </c>
      <c r="I16" s="60">
        <f>I19</f>
        <v>15000</v>
      </c>
      <c r="J16" s="60">
        <f>J19</f>
        <v>10000</v>
      </c>
      <c r="K16" s="60">
        <f>K19</f>
        <v>0</v>
      </c>
      <c r="L16" s="60">
        <f>L19</f>
        <v>0</v>
      </c>
    </row>
    <row r="17" spans="1:20" ht="22.5">
      <c r="A17" s="12">
        <v>3310</v>
      </c>
      <c r="B17" s="14" t="s">
        <v>23</v>
      </c>
      <c r="C17" s="12"/>
      <c r="D17" s="12"/>
      <c r="E17" s="12"/>
      <c r="F17" s="12"/>
      <c r="G17" s="13" t="s">
        <v>24</v>
      </c>
      <c r="H17" s="60">
        <v>0</v>
      </c>
      <c r="I17" s="61">
        <v>0</v>
      </c>
      <c r="J17" s="46">
        <v>0</v>
      </c>
      <c r="K17" s="61">
        <v>0</v>
      </c>
      <c r="L17" s="46">
        <v>0</v>
      </c>
      <c r="O17" s="56"/>
      <c r="P17" s="88"/>
      <c r="Q17" s="88"/>
      <c r="R17" s="88"/>
      <c r="S17" s="88"/>
    </row>
    <row r="18" spans="1:20">
      <c r="A18" s="12"/>
      <c r="B18" s="14"/>
      <c r="C18" s="12"/>
      <c r="D18" s="12"/>
      <c r="E18" s="12"/>
      <c r="F18" s="12"/>
      <c r="G18" s="13"/>
      <c r="H18" s="60"/>
      <c r="I18" s="61"/>
      <c r="J18" s="46"/>
      <c r="K18" s="61"/>
      <c r="L18" s="46"/>
      <c r="O18" s="56"/>
      <c r="P18" s="88"/>
      <c r="Q18" s="88"/>
      <c r="R18" s="88"/>
      <c r="S18" s="88"/>
    </row>
    <row r="19" spans="1:20">
      <c r="A19" s="12" t="s">
        <v>133</v>
      </c>
      <c r="B19" s="14"/>
      <c r="C19" s="12"/>
      <c r="D19" s="12"/>
      <c r="E19" s="12"/>
      <c r="F19" s="12"/>
      <c r="G19" s="13" t="s">
        <v>134</v>
      </c>
      <c r="H19" s="60">
        <f>H20</f>
        <v>25000</v>
      </c>
      <c r="I19" s="60">
        <f>I20</f>
        <v>15000</v>
      </c>
      <c r="J19" s="60">
        <f>J20</f>
        <v>10000</v>
      </c>
      <c r="K19" s="60">
        <f>K20</f>
        <v>0</v>
      </c>
      <c r="L19" s="60">
        <f>L20</f>
        <v>0</v>
      </c>
      <c r="O19" s="56"/>
      <c r="P19" s="88"/>
      <c r="Q19" s="88"/>
      <c r="R19" s="88"/>
      <c r="S19" s="88"/>
    </row>
    <row r="20" spans="1:20">
      <c r="A20" s="96">
        <v>37.1</v>
      </c>
      <c r="B20" s="14" t="s">
        <v>41</v>
      </c>
      <c r="C20" s="12"/>
      <c r="D20" s="12"/>
      <c r="E20" s="12"/>
      <c r="F20" s="12"/>
      <c r="G20" s="13" t="s">
        <v>132</v>
      </c>
      <c r="H20" s="60">
        <f>H81</f>
        <v>25000</v>
      </c>
      <c r="I20" s="60">
        <f>I81</f>
        <v>15000</v>
      </c>
      <c r="J20" s="60">
        <f>J81</f>
        <v>10000</v>
      </c>
      <c r="K20" s="60">
        <f>K81</f>
        <v>0</v>
      </c>
      <c r="L20" s="60">
        <f>L81</f>
        <v>0</v>
      </c>
      <c r="O20" s="181"/>
      <c r="P20" s="182"/>
      <c r="Q20" s="182"/>
      <c r="R20" s="182"/>
      <c r="S20" s="182"/>
      <c r="T20" s="183"/>
    </row>
    <row r="21" spans="1:20">
      <c r="A21" s="12"/>
      <c r="B21" s="14"/>
      <c r="C21" s="12"/>
      <c r="D21" s="12"/>
      <c r="E21" s="12"/>
      <c r="F21" s="12"/>
      <c r="G21" s="13"/>
      <c r="H21" s="60"/>
      <c r="I21" s="61"/>
      <c r="J21" s="46"/>
      <c r="K21" s="61"/>
      <c r="L21" s="46"/>
      <c r="O21" s="181"/>
      <c r="P21" s="182"/>
      <c r="Q21" s="182"/>
      <c r="R21" s="182"/>
      <c r="S21" s="182"/>
      <c r="T21" s="183"/>
    </row>
    <row r="22" spans="1:20">
      <c r="A22" s="9">
        <v>4300</v>
      </c>
      <c r="B22" s="9">
        <v>10</v>
      </c>
      <c r="C22" s="9"/>
      <c r="D22" s="9"/>
      <c r="E22" s="9"/>
      <c r="F22" s="9"/>
      <c r="G22" s="10" t="s">
        <v>25</v>
      </c>
      <c r="H22" s="62">
        <f>H23</f>
        <v>500000</v>
      </c>
      <c r="I22" s="62">
        <f>I23</f>
        <v>150000</v>
      </c>
      <c r="J22" s="62">
        <f t="shared" ref="J22:L23" si="0">J23</f>
        <v>102000</v>
      </c>
      <c r="K22" s="62">
        <f t="shared" si="0"/>
        <v>125000</v>
      </c>
      <c r="L22" s="62">
        <f t="shared" si="0"/>
        <v>123000</v>
      </c>
      <c r="O22" s="183"/>
      <c r="P22" s="181"/>
      <c r="Q22" s="181"/>
      <c r="R22" s="181"/>
      <c r="S22" s="181"/>
      <c r="T22" s="183"/>
    </row>
    <row r="23" spans="1:20">
      <c r="A23" s="12">
        <v>4310</v>
      </c>
      <c r="B23" s="12"/>
      <c r="C23" s="12"/>
      <c r="D23" s="12"/>
      <c r="E23" s="12"/>
      <c r="F23" s="12"/>
      <c r="G23" s="13" t="s">
        <v>26</v>
      </c>
      <c r="H23" s="60">
        <f>H24</f>
        <v>500000</v>
      </c>
      <c r="I23" s="63">
        <f>I24</f>
        <v>150000</v>
      </c>
      <c r="J23" s="63">
        <f>J24</f>
        <v>102000</v>
      </c>
      <c r="K23" s="63">
        <f t="shared" si="0"/>
        <v>125000</v>
      </c>
      <c r="L23" s="63">
        <f t="shared" si="0"/>
        <v>123000</v>
      </c>
      <c r="O23" s="183"/>
      <c r="P23" s="183"/>
      <c r="Q23" s="183"/>
      <c r="R23" s="183"/>
      <c r="S23" s="183"/>
      <c r="T23" s="183"/>
    </row>
    <row r="24" spans="1:20">
      <c r="A24" s="12"/>
      <c r="B24" s="14" t="s">
        <v>27</v>
      </c>
      <c r="C24" s="12"/>
      <c r="D24" s="12"/>
      <c r="E24" s="12"/>
      <c r="F24" s="12"/>
      <c r="G24" s="13" t="s">
        <v>28</v>
      </c>
      <c r="H24" s="60">
        <f>SUM(I24:L24)</f>
        <v>500000</v>
      </c>
      <c r="I24" s="63">
        <f>I34+I60+I102-I78</f>
        <v>150000</v>
      </c>
      <c r="J24" s="63">
        <f>J34+J60+J102-J78</f>
        <v>102000</v>
      </c>
      <c r="K24" s="63">
        <f>K34+K60+K102-K78</f>
        <v>125000</v>
      </c>
      <c r="L24" s="63">
        <f>L34+L60+L102-L78</f>
        <v>123000</v>
      </c>
      <c r="P24" s="56"/>
      <c r="Q24" s="56"/>
      <c r="R24" s="56"/>
      <c r="S24" s="56"/>
    </row>
    <row r="25" spans="1:20" ht="22.5">
      <c r="A25" s="40">
        <v>4510</v>
      </c>
      <c r="B25" s="12"/>
      <c r="C25" s="12"/>
      <c r="D25" s="12"/>
      <c r="E25" s="12"/>
      <c r="F25" s="12"/>
      <c r="G25" s="13" t="s">
        <v>29</v>
      </c>
      <c r="H25" s="60">
        <v>0</v>
      </c>
      <c r="I25" s="61">
        <v>0</v>
      </c>
      <c r="J25" s="43">
        <v>0</v>
      </c>
      <c r="K25" s="61">
        <v>0</v>
      </c>
      <c r="L25" s="43">
        <v>0</v>
      </c>
    </row>
    <row r="26" spans="1:20" ht="33.75">
      <c r="A26" s="40" t="s">
        <v>30</v>
      </c>
      <c r="B26" s="12"/>
      <c r="C26" s="12"/>
      <c r="D26" s="12"/>
      <c r="E26" s="12"/>
      <c r="F26" s="12"/>
      <c r="G26" s="15" t="s">
        <v>31</v>
      </c>
      <c r="H26" s="43">
        <f>H27</f>
        <v>0</v>
      </c>
      <c r="I26" s="62">
        <f>I27+I31</f>
        <v>0</v>
      </c>
      <c r="J26" s="62">
        <f>J27+J31</f>
        <v>0</v>
      </c>
      <c r="K26" s="62">
        <f>K27+K31</f>
        <v>0</v>
      </c>
      <c r="L26" s="62">
        <f>L27+L31</f>
        <v>0</v>
      </c>
    </row>
    <row r="27" spans="1:20">
      <c r="A27" s="12"/>
      <c r="B27" s="12"/>
      <c r="C27" s="12" t="s">
        <v>32</v>
      </c>
      <c r="D27" s="12"/>
      <c r="E27" s="12"/>
      <c r="F27" s="12"/>
      <c r="G27" s="13" t="s">
        <v>33</v>
      </c>
      <c r="H27" s="60">
        <f>SUM(I27:L27)</f>
        <v>0</v>
      </c>
      <c r="I27" s="44">
        <v>0</v>
      </c>
      <c r="J27" s="44">
        <v>0</v>
      </c>
      <c r="K27" s="44">
        <f>K30</f>
        <v>0</v>
      </c>
      <c r="L27" s="44">
        <f>L30</f>
        <v>0</v>
      </c>
    </row>
    <row r="28" spans="1:20" ht="22.5">
      <c r="A28" s="12"/>
      <c r="B28" s="12"/>
      <c r="C28" s="12" t="s">
        <v>34</v>
      </c>
      <c r="D28" s="12"/>
      <c r="E28" s="12"/>
      <c r="F28" s="12"/>
      <c r="G28" s="13" t="s">
        <v>35</v>
      </c>
      <c r="H28" s="63">
        <f t="shared" ref="H28:H52" si="1">SUM(I28:L28)</f>
        <v>0</v>
      </c>
      <c r="I28" s="61">
        <v>0</v>
      </c>
      <c r="J28" s="44">
        <v>0</v>
      </c>
      <c r="K28" s="61">
        <v>0</v>
      </c>
      <c r="L28" s="44">
        <v>0</v>
      </c>
    </row>
    <row r="29" spans="1:20" ht="22.5">
      <c r="A29" s="12"/>
      <c r="B29" s="12"/>
      <c r="C29" s="12" t="s">
        <v>36</v>
      </c>
      <c r="D29" s="12"/>
      <c r="E29" s="12"/>
      <c r="F29" s="12"/>
      <c r="G29" s="13" t="s">
        <v>37</v>
      </c>
      <c r="H29" s="63">
        <f t="shared" si="1"/>
        <v>0</v>
      </c>
      <c r="I29" s="61">
        <v>0</v>
      </c>
      <c r="J29" s="44">
        <v>0</v>
      </c>
      <c r="K29" s="61">
        <v>0</v>
      </c>
      <c r="L29" s="44">
        <v>0</v>
      </c>
    </row>
    <row r="30" spans="1:20">
      <c r="A30" s="12"/>
      <c r="B30" s="12"/>
      <c r="C30" s="12" t="s">
        <v>38</v>
      </c>
      <c r="D30" s="12"/>
      <c r="E30" s="12"/>
      <c r="F30" s="12"/>
      <c r="G30" s="13" t="s">
        <v>39</v>
      </c>
      <c r="H30" s="60">
        <f>SUM(I30:L30)</f>
        <v>0</v>
      </c>
      <c r="I30" s="44">
        <v>0</v>
      </c>
      <c r="J30" s="44">
        <v>0</v>
      </c>
      <c r="K30" s="44"/>
      <c r="L30" s="44"/>
    </row>
    <row r="31" spans="1:20" ht="33.75">
      <c r="A31" s="12"/>
      <c r="B31" s="160" t="s">
        <v>127</v>
      </c>
      <c r="C31" s="161"/>
      <c r="D31" s="162"/>
      <c r="E31" s="12"/>
      <c r="F31" s="12"/>
      <c r="G31" s="13" t="s">
        <v>128</v>
      </c>
      <c r="H31" s="44">
        <f>I31+J31+K31+L31</f>
        <v>0</v>
      </c>
      <c r="I31" s="61">
        <f>I106</f>
        <v>0</v>
      </c>
      <c r="J31" s="61">
        <f>J106</f>
        <v>0</v>
      </c>
      <c r="K31" s="61">
        <f>K106</f>
        <v>0</v>
      </c>
      <c r="L31" s="61">
        <f>L106</f>
        <v>0</v>
      </c>
    </row>
    <row r="32" spans="1:20" ht="23.25">
      <c r="A32" s="9">
        <v>6610</v>
      </c>
      <c r="B32" s="9"/>
      <c r="C32" s="9"/>
      <c r="D32" s="9"/>
      <c r="E32" s="9"/>
      <c r="F32" s="9"/>
      <c r="G32" s="16" t="s">
        <v>40</v>
      </c>
      <c r="H32" s="64">
        <f>H33</f>
        <v>525000</v>
      </c>
      <c r="I32" s="57">
        <f>I33</f>
        <v>165000</v>
      </c>
      <c r="J32" s="43">
        <f>J33</f>
        <v>112000</v>
      </c>
      <c r="K32" s="43">
        <f>K33</f>
        <v>125000</v>
      </c>
      <c r="L32" s="43">
        <f>L33</f>
        <v>123000</v>
      </c>
      <c r="O32" s="39"/>
    </row>
    <row r="33" spans="1:20">
      <c r="A33" s="9"/>
      <c r="B33" s="9"/>
      <c r="C33" s="9"/>
      <c r="D33" s="8" t="s">
        <v>41</v>
      </c>
      <c r="E33" s="9"/>
      <c r="F33" s="9"/>
      <c r="G33" s="16" t="s">
        <v>42</v>
      </c>
      <c r="H33" s="64">
        <f>H34+H60+H100</f>
        <v>525000</v>
      </c>
      <c r="I33" s="57">
        <f>I34+I60+I109+I100</f>
        <v>165000</v>
      </c>
      <c r="J33" s="57">
        <f>J34+J60+J109+J100</f>
        <v>112000</v>
      </c>
      <c r="K33" s="57">
        <f>K34+K60+K109+K100</f>
        <v>125000</v>
      </c>
      <c r="L33" s="57">
        <f>L34+L60+L109+L100</f>
        <v>123000</v>
      </c>
      <c r="O33" s="39"/>
      <c r="P33" s="39"/>
      <c r="Q33" s="39"/>
      <c r="R33" s="39"/>
    </row>
    <row r="34" spans="1:20" s="77" customFormat="1">
      <c r="A34" s="79"/>
      <c r="B34" s="79"/>
      <c r="C34" s="79"/>
      <c r="D34" s="79">
        <v>10</v>
      </c>
      <c r="E34" s="79"/>
      <c r="F34" s="79"/>
      <c r="G34" s="80" t="s">
        <v>43</v>
      </c>
      <c r="H34" s="76">
        <f>H35+H53</f>
        <v>460000</v>
      </c>
      <c r="I34" s="81">
        <f>I35+I53+I51</f>
        <v>140000</v>
      </c>
      <c r="J34" s="81">
        <f>J35+J53+J51</f>
        <v>96000</v>
      </c>
      <c r="K34" s="81">
        <f>K35+K53+K51</f>
        <v>122000</v>
      </c>
      <c r="L34" s="81">
        <f>L35+L53+L51</f>
        <v>102000</v>
      </c>
      <c r="M34" s="78"/>
      <c r="N34" s="78"/>
      <c r="O34" s="39"/>
      <c r="P34" s="39"/>
      <c r="Q34" s="39"/>
      <c r="R34" s="39"/>
    </row>
    <row r="35" spans="1:20">
      <c r="A35" s="19"/>
      <c r="B35" s="19"/>
      <c r="C35" s="19"/>
      <c r="D35" s="19">
        <v>10</v>
      </c>
      <c r="E35" s="20" t="s">
        <v>41</v>
      </c>
      <c r="F35" s="19"/>
      <c r="G35" s="21" t="s">
        <v>44</v>
      </c>
      <c r="H35" s="64">
        <f>H36+H49</f>
        <v>450000</v>
      </c>
      <c r="I35" s="43">
        <f>SUM(I36:I50)</f>
        <v>136000</v>
      </c>
      <c r="J35" s="43">
        <f>SUM(J36:J50)</f>
        <v>94000</v>
      </c>
      <c r="K35" s="43">
        <f>SUM(K36:K50)</f>
        <v>120000</v>
      </c>
      <c r="L35" s="43">
        <f>SUM(L36:L50)</f>
        <v>100000</v>
      </c>
      <c r="O35" s="39"/>
      <c r="P35" s="39"/>
      <c r="Q35" s="39"/>
      <c r="R35" s="39"/>
    </row>
    <row r="36" spans="1:20">
      <c r="A36" s="22"/>
      <c r="B36" s="22"/>
      <c r="C36" s="22"/>
      <c r="D36" s="22">
        <v>10</v>
      </c>
      <c r="E36" s="23" t="s">
        <v>41</v>
      </c>
      <c r="F36" s="23" t="s">
        <v>41</v>
      </c>
      <c r="G36" s="24" t="s">
        <v>45</v>
      </c>
      <c r="H36" s="60">
        <f>SUM(I36:L36)</f>
        <v>427000</v>
      </c>
      <c r="I36" s="44">
        <v>129000</v>
      </c>
      <c r="J36" s="65">
        <v>90000</v>
      </c>
      <c r="K36" s="65">
        <v>114000</v>
      </c>
      <c r="L36" s="65">
        <v>94000</v>
      </c>
      <c r="M36" s="89"/>
      <c r="N36" s="56"/>
      <c r="O36" s="94"/>
      <c r="P36" s="97"/>
      <c r="Q36" s="39"/>
      <c r="R36" s="39"/>
      <c r="T36" s="90"/>
    </row>
    <row r="37" spans="1:20">
      <c r="A37" s="12"/>
      <c r="B37" s="12"/>
      <c r="C37" s="12"/>
      <c r="D37" s="12">
        <v>10</v>
      </c>
      <c r="E37" s="14" t="s">
        <v>41</v>
      </c>
      <c r="F37" s="14" t="s">
        <v>46</v>
      </c>
      <c r="G37" s="25" t="s">
        <v>47</v>
      </c>
      <c r="H37" s="63">
        <f t="shared" si="1"/>
        <v>0</v>
      </c>
      <c r="I37" s="61">
        <v>0</v>
      </c>
      <c r="J37" s="61">
        <v>0</v>
      </c>
      <c r="K37" s="61">
        <v>0</v>
      </c>
      <c r="L37" s="61">
        <v>0</v>
      </c>
      <c r="M37" s="89"/>
      <c r="N37" s="89"/>
      <c r="O37" s="94"/>
      <c r="P37" s="39"/>
      <c r="Q37" s="39"/>
      <c r="R37" s="39"/>
      <c r="T37" s="90"/>
    </row>
    <row r="38" spans="1:20" hidden="1">
      <c r="A38" s="12"/>
      <c r="B38" s="12"/>
      <c r="C38" s="12"/>
      <c r="D38" s="12">
        <v>10</v>
      </c>
      <c r="E38" s="14" t="s">
        <v>41</v>
      </c>
      <c r="F38" s="14" t="s">
        <v>48</v>
      </c>
      <c r="G38" s="25" t="s">
        <v>49</v>
      </c>
      <c r="H38" s="63">
        <f t="shared" si="1"/>
        <v>0</v>
      </c>
      <c r="I38" s="61">
        <v>0</v>
      </c>
      <c r="J38" s="61">
        <v>0</v>
      </c>
      <c r="K38" s="61">
        <v>0</v>
      </c>
      <c r="L38" s="61">
        <v>0</v>
      </c>
      <c r="M38" s="89"/>
      <c r="N38" s="89"/>
      <c r="O38" s="94"/>
      <c r="P38" s="39"/>
      <c r="Q38" s="39"/>
      <c r="R38" s="39"/>
      <c r="T38" s="90"/>
    </row>
    <row r="39" spans="1:20" hidden="1">
      <c r="A39" s="12"/>
      <c r="B39" s="12"/>
      <c r="C39" s="12"/>
      <c r="D39" s="12">
        <v>10</v>
      </c>
      <c r="E39" s="14" t="s">
        <v>41</v>
      </c>
      <c r="F39" s="14" t="s">
        <v>23</v>
      </c>
      <c r="G39" s="25" t="s">
        <v>50</v>
      </c>
      <c r="H39" s="63">
        <f t="shared" si="1"/>
        <v>0</v>
      </c>
      <c r="I39" s="61">
        <v>0</v>
      </c>
      <c r="J39" s="61">
        <v>0</v>
      </c>
      <c r="K39" s="61">
        <v>0</v>
      </c>
      <c r="L39" s="61">
        <v>0</v>
      </c>
      <c r="M39" s="89"/>
      <c r="N39" s="89"/>
      <c r="O39" s="94"/>
      <c r="P39" s="39"/>
      <c r="Q39" s="39"/>
      <c r="R39" s="39"/>
      <c r="T39" s="90"/>
    </row>
    <row r="40" spans="1:20" hidden="1">
      <c r="A40" s="12"/>
      <c r="B40" s="12"/>
      <c r="C40" s="12"/>
      <c r="D40" s="12">
        <v>10</v>
      </c>
      <c r="E40" s="14" t="s">
        <v>41</v>
      </c>
      <c r="F40" s="14" t="s">
        <v>51</v>
      </c>
      <c r="G40" s="25" t="s">
        <v>52</v>
      </c>
      <c r="H40" s="63">
        <f t="shared" si="1"/>
        <v>0</v>
      </c>
      <c r="I40" s="61">
        <v>0</v>
      </c>
      <c r="J40" s="61">
        <v>0</v>
      </c>
      <c r="K40" s="61">
        <v>0</v>
      </c>
      <c r="L40" s="61">
        <v>0</v>
      </c>
      <c r="M40" s="89"/>
      <c r="N40" s="89"/>
      <c r="O40" s="94"/>
      <c r="P40" s="39"/>
      <c r="Q40" s="39"/>
      <c r="R40" s="39"/>
      <c r="T40" s="90"/>
    </row>
    <row r="41" spans="1:20" hidden="1">
      <c r="A41" s="12"/>
      <c r="B41" s="12"/>
      <c r="C41" s="12"/>
      <c r="D41" s="12">
        <v>10</v>
      </c>
      <c r="E41" s="14" t="s">
        <v>41</v>
      </c>
      <c r="F41" s="14" t="s">
        <v>53</v>
      </c>
      <c r="G41" s="25" t="s">
        <v>54</v>
      </c>
      <c r="H41" s="63">
        <f t="shared" si="1"/>
        <v>0</v>
      </c>
      <c r="I41" s="66">
        <v>0</v>
      </c>
      <c r="J41" s="66">
        <v>0</v>
      </c>
      <c r="K41" s="66">
        <v>0</v>
      </c>
      <c r="L41" s="66">
        <v>0</v>
      </c>
      <c r="M41" s="89"/>
      <c r="N41" s="89"/>
      <c r="O41" s="94"/>
      <c r="P41" s="39"/>
      <c r="Q41" s="39"/>
      <c r="R41" s="39"/>
      <c r="T41" s="90"/>
    </row>
    <row r="42" spans="1:20" hidden="1">
      <c r="A42" s="12"/>
      <c r="B42" s="12"/>
      <c r="C42" s="12"/>
      <c r="D42" s="12">
        <v>10</v>
      </c>
      <c r="E42" s="14" t="s">
        <v>41</v>
      </c>
      <c r="F42" s="14" t="s">
        <v>55</v>
      </c>
      <c r="G42" s="25" t="s">
        <v>56</v>
      </c>
      <c r="H42" s="63">
        <f t="shared" si="1"/>
        <v>0</v>
      </c>
      <c r="I42" s="66">
        <v>0</v>
      </c>
      <c r="J42" s="66">
        <v>0</v>
      </c>
      <c r="K42" s="66">
        <v>0</v>
      </c>
      <c r="L42" s="66">
        <v>0</v>
      </c>
      <c r="M42" s="89"/>
      <c r="N42" s="89"/>
      <c r="O42" s="94"/>
      <c r="P42" s="39"/>
      <c r="Q42" s="39"/>
      <c r="R42" s="39"/>
      <c r="T42" s="90"/>
    </row>
    <row r="43" spans="1:20" hidden="1">
      <c r="A43" s="12"/>
      <c r="B43" s="12"/>
      <c r="C43" s="12"/>
      <c r="D43" s="12">
        <v>10</v>
      </c>
      <c r="E43" s="14" t="s">
        <v>41</v>
      </c>
      <c r="F43" s="14" t="s">
        <v>57</v>
      </c>
      <c r="G43" s="25" t="s">
        <v>58</v>
      </c>
      <c r="H43" s="63">
        <f t="shared" si="1"/>
        <v>0</v>
      </c>
      <c r="I43" s="66">
        <v>0</v>
      </c>
      <c r="J43" s="66">
        <v>0</v>
      </c>
      <c r="K43" s="66">
        <v>0</v>
      </c>
      <c r="L43" s="66">
        <v>0</v>
      </c>
      <c r="M43" s="89"/>
      <c r="N43" s="89"/>
      <c r="O43" s="94"/>
      <c r="P43" s="39"/>
      <c r="Q43" s="39"/>
      <c r="R43" s="39"/>
      <c r="T43" s="90"/>
    </row>
    <row r="44" spans="1:20">
      <c r="A44" s="12"/>
      <c r="B44" s="12"/>
      <c r="C44" s="12"/>
      <c r="D44" s="12">
        <v>10</v>
      </c>
      <c r="E44" s="14" t="s">
        <v>41</v>
      </c>
      <c r="F44" s="14" t="s">
        <v>27</v>
      </c>
      <c r="G44" s="25" t="s">
        <v>59</v>
      </c>
      <c r="H44" s="63">
        <f t="shared" si="1"/>
        <v>0</v>
      </c>
      <c r="I44" s="65">
        <v>0</v>
      </c>
      <c r="J44" s="65">
        <v>0</v>
      </c>
      <c r="K44" s="65">
        <v>0</v>
      </c>
      <c r="L44" s="65">
        <v>0</v>
      </c>
      <c r="M44" s="89"/>
      <c r="N44" s="89"/>
      <c r="O44" s="94"/>
      <c r="T44" s="90"/>
    </row>
    <row r="45" spans="1:20">
      <c r="A45" s="12"/>
      <c r="B45" s="12"/>
      <c r="C45" s="12"/>
      <c r="D45" s="12">
        <v>10</v>
      </c>
      <c r="E45" s="14" t="s">
        <v>41</v>
      </c>
      <c r="F45" s="14" t="s">
        <v>60</v>
      </c>
      <c r="G45" s="25" t="s">
        <v>61</v>
      </c>
      <c r="H45" s="63">
        <f t="shared" si="1"/>
        <v>0</v>
      </c>
      <c r="I45" s="66">
        <v>0</v>
      </c>
      <c r="J45" s="66">
        <v>0</v>
      </c>
      <c r="K45" s="66">
        <v>0</v>
      </c>
      <c r="L45" s="66">
        <v>0</v>
      </c>
      <c r="M45" s="89"/>
      <c r="N45" s="89"/>
      <c r="O45" s="94"/>
      <c r="T45" s="90"/>
    </row>
    <row r="46" spans="1:20">
      <c r="A46" s="12"/>
      <c r="B46" s="12"/>
      <c r="C46" s="12"/>
      <c r="D46" s="12">
        <v>10</v>
      </c>
      <c r="E46" s="14" t="s">
        <v>41</v>
      </c>
      <c r="F46" s="12">
        <v>11</v>
      </c>
      <c r="G46" s="25" t="s">
        <v>62</v>
      </c>
      <c r="H46" s="63">
        <f t="shared" si="1"/>
        <v>0</v>
      </c>
      <c r="I46" s="66">
        <v>0</v>
      </c>
      <c r="J46" s="66">
        <v>0</v>
      </c>
      <c r="K46" s="66">
        <v>0</v>
      </c>
      <c r="L46" s="66">
        <v>0</v>
      </c>
      <c r="M46" s="89"/>
      <c r="N46" s="89"/>
      <c r="O46" s="94"/>
      <c r="T46" s="90"/>
    </row>
    <row r="47" spans="1:20">
      <c r="A47" s="12"/>
      <c r="B47" s="12"/>
      <c r="C47" s="12"/>
      <c r="D47" s="12">
        <v>10</v>
      </c>
      <c r="E47" s="14" t="s">
        <v>41</v>
      </c>
      <c r="F47" s="12">
        <v>12</v>
      </c>
      <c r="G47" s="25" t="s">
        <v>63</v>
      </c>
      <c r="H47" s="63">
        <f t="shared" si="1"/>
        <v>0</v>
      </c>
      <c r="I47" s="66">
        <v>0</v>
      </c>
      <c r="J47" s="66">
        <v>0</v>
      </c>
      <c r="K47" s="66">
        <v>0</v>
      </c>
      <c r="L47" s="66">
        <v>0</v>
      </c>
      <c r="M47" s="89"/>
      <c r="N47" s="89"/>
      <c r="O47" s="94"/>
      <c r="T47" s="90"/>
    </row>
    <row r="48" spans="1:20">
      <c r="A48" s="12"/>
      <c r="B48" s="12"/>
      <c r="C48" s="12"/>
      <c r="D48" s="12">
        <v>10</v>
      </c>
      <c r="E48" s="14" t="s">
        <v>41</v>
      </c>
      <c r="F48" s="12">
        <v>13</v>
      </c>
      <c r="G48" s="25" t="s">
        <v>64</v>
      </c>
      <c r="H48" s="63">
        <f t="shared" si="1"/>
        <v>0</v>
      </c>
      <c r="I48" s="66">
        <v>0</v>
      </c>
      <c r="J48" s="66">
        <v>0</v>
      </c>
      <c r="K48" s="66">
        <v>0</v>
      </c>
      <c r="L48" s="66">
        <v>0</v>
      </c>
      <c r="M48" s="89"/>
      <c r="N48" s="89"/>
      <c r="O48" s="94"/>
      <c r="T48" s="90"/>
    </row>
    <row r="49" spans="1:23">
      <c r="A49" s="12"/>
      <c r="B49" s="12"/>
      <c r="C49" s="12"/>
      <c r="D49" s="12">
        <v>10</v>
      </c>
      <c r="E49" s="14" t="s">
        <v>41</v>
      </c>
      <c r="F49" s="12">
        <v>17</v>
      </c>
      <c r="G49" s="25" t="s">
        <v>65</v>
      </c>
      <c r="H49" s="60">
        <f>SUM(I49:L49)</f>
        <v>23000</v>
      </c>
      <c r="I49" s="66">
        <v>7000</v>
      </c>
      <c r="J49" s="65">
        <v>4000</v>
      </c>
      <c r="K49" s="65">
        <v>6000</v>
      </c>
      <c r="L49" s="65">
        <v>6000</v>
      </c>
      <c r="M49" s="89"/>
      <c r="N49" s="56"/>
      <c r="O49" s="94"/>
      <c r="P49" s="39"/>
      <c r="T49" s="90"/>
    </row>
    <row r="50" spans="1:23">
      <c r="A50" s="12"/>
      <c r="B50" s="12"/>
      <c r="C50" s="12"/>
      <c r="D50" s="12">
        <v>10</v>
      </c>
      <c r="E50" s="14" t="s">
        <v>41</v>
      </c>
      <c r="F50" s="12">
        <v>30</v>
      </c>
      <c r="G50" s="25" t="s">
        <v>66</v>
      </c>
      <c r="H50" s="63">
        <f t="shared" si="1"/>
        <v>0</v>
      </c>
      <c r="I50" s="61">
        <v>0</v>
      </c>
      <c r="J50" s="46">
        <v>0</v>
      </c>
      <c r="K50" s="61">
        <v>0</v>
      </c>
      <c r="L50" s="46">
        <v>0</v>
      </c>
      <c r="M50" s="89"/>
      <c r="N50" s="89"/>
      <c r="O50" s="94"/>
      <c r="T50" s="90"/>
    </row>
    <row r="51" spans="1:23" s="77" customFormat="1">
      <c r="A51" s="79">
        <v>6610</v>
      </c>
      <c r="B51" s="79"/>
      <c r="C51" s="79"/>
      <c r="D51" s="79">
        <v>10</v>
      </c>
      <c r="E51" s="80" t="s">
        <v>46</v>
      </c>
      <c r="F51" s="80"/>
      <c r="G51" s="80" t="s">
        <v>67</v>
      </c>
      <c r="H51" s="82">
        <f t="shared" si="1"/>
        <v>0</v>
      </c>
      <c r="I51" s="82">
        <f>I52</f>
        <v>0</v>
      </c>
      <c r="J51" s="82">
        <f>J52</f>
        <v>0</v>
      </c>
      <c r="K51" s="82">
        <f>K52</f>
        <v>0</v>
      </c>
      <c r="L51" s="82">
        <f>L52</f>
        <v>0</v>
      </c>
      <c r="M51" s="89"/>
      <c r="N51" s="89"/>
      <c r="O51" s="94"/>
      <c r="T51" s="90"/>
    </row>
    <row r="52" spans="1:23">
      <c r="A52" s="12"/>
      <c r="B52" s="12"/>
      <c r="C52" s="12"/>
      <c r="D52" s="12">
        <v>10</v>
      </c>
      <c r="E52" s="26" t="s">
        <v>46</v>
      </c>
      <c r="F52" s="26" t="s">
        <v>53</v>
      </c>
      <c r="G52" s="25" t="s">
        <v>68</v>
      </c>
      <c r="H52" s="63">
        <f t="shared" si="1"/>
        <v>0</v>
      </c>
      <c r="I52" s="61">
        <v>0</v>
      </c>
      <c r="J52" s="46"/>
      <c r="K52" s="61"/>
      <c r="L52" s="46">
        <v>0</v>
      </c>
      <c r="M52" s="89"/>
      <c r="N52" s="89"/>
      <c r="O52" s="94"/>
      <c r="T52" s="90"/>
    </row>
    <row r="53" spans="1:23" s="77" customFormat="1">
      <c r="A53" s="79">
        <v>6610</v>
      </c>
      <c r="B53" s="79"/>
      <c r="C53" s="79"/>
      <c r="D53" s="79">
        <v>10</v>
      </c>
      <c r="E53" s="83" t="s">
        <v>48</v>
      </c>
      <c r="F53" s="79"/>
      <c r="G53" s="80" t="s">
        <v>69</v>
      </c>
      <c r="H53" s="76">
        <f>H59</f>
        <v>10000</v>
      </c>
      <c r="I53" s="81">
        <f>SUM(I54:I59)</f>
        <v>4000</v>
      </c>
      <c r="J53" s="81">
        <f>SUM(J54:J59)</f>
        <v>2000</v>
      </c>
      <c r="K53" s="81">
        <f>SUM(K54:K59)</f>
        <v>2000</v>
      </c>
      <c r="L53" s="81">
        <f>SUM(L54:L59)</f>
        <v>2000</v>
      </c>
      <c r="M53" s="89"/>
      <c r="N53" s="89"/>
      <c r="O53" s="94"/>
      <c r="T53" s="90"/>
    </row>
    <row r="54" spans="1:23">
      <c r="A54" s="12"/>
      <c r="B54" s="12"/>
      <c r="C54" s="12"/>
      <c r="D54" s="12">
        <v>10</v>
      </c>
      <c r="E54" s="14" t="s">
        <v>48</v>
      </c>
      <c r="F54" s="14" t="s">
        <v>41</v>
      </c>
      <c r="G54" s="27" t="s">
        <v>70</v>
      </c>
      <c r="H54" s="63">
        <f t="shared" ref="H54:H62" si="2">SUM(I54:L54)</f>
        <v>0</v>
      </c>
      <c r="I54" s="66">
        <v>0</v>
      </c>
      <c r="J54" s="65">
        <v>0</v>
      </c>
      <c r="K54" s="66">
        <v>0</v>
      </c>
      <c r="L54" s="65">
        <v>0</v>
      </c>
      <c r="M54" s="89"/>
      <c r="N54" s="89"/>
      <c r="O54" s="94"/>
      <c r="T54" s="90"/>
    </row>
    <row r="55" spans="1:23" hidden="1">
      <c r="A55" s="12"/>
      <c r="B55" s="12"/>
      <c r="C55" s="12"/>
      <c r="D55" s="12">
        <v>10</v>
      </c>
      <c r="E55" s="14" t="s">
        <v>48</v>
      </c>
      <c r="F55" s="14" t="s">
        <v>46</v>
      </c>
      <c r="G55" s="27" t="s">
        <v>71</v>
      </c>
      <c r="H55" s="63">
        <f t="shared" si="2"/>
        <v>0</v>
      </c>
      <c r="I55" s="66">
        <v>0</v>
      </c>
      <c r="J55" s="65">
        <v>0</v>
      </c>
      <c r="K55" s="66">
        <v>0</v>
      </c>
      <c r="L55" s="65">
        <v>0</v>
      </c>
      <c r="M55" s="89"/>
      <c r="N55" s="89"/>
      <c r="O55" s="94"/>
      <c r="T55" s="90"/>
    </row>
    <row r="56" spans="1:23" hidden="1">
      <c r="A56" s="12"/>
      <c r="B56" s="12"/>
      <c r="C56" s="12"/>
      <c r="D56" s="12">
        <v>10</v>
      </c>
      <c r="E56" s="14" t="s">
        <v>48</v>
      </c>
      <c r="F56" s="14" t="s">
        <v>48</v>
      </c>
      <c r="G56" s="27" t="s">
        <v>72</v>
      </c>
      <c r="H56" s="63">
        <f t="shared" si="2"/>
        <v>0</v>
      </c>
      <c r="I56" s="66">
        <v>0</v>
      </c>
      <c r="J56" s="65">
        <v>0</v>
      </c>
      <c r="K56" s="66">
        <v>0</v>
      </c>
      <c r="L56" s="65">
        <v>0</v>
      </c>
      <c r="M56" s="89"/>
      <c r="N56" s="89"/>
      <c r="O56" s="94"/>
      <c r="T56" s="90"/>
    </row>
    <row r="57" spans="1:23" ht="23.25" hidden="1">
      <c r="A57" s="12"/>
      <c r="B57" s="12"/>
      <c r="C57" s="12"/>
      <c r="D57" s="12">
        <v>10</v>
      </c>
      <c r="E57" s="14" t="s">
        <v>48</v>
      </c>
      <c r="F57" s="14" t="s">
        <v>23</v>
      </c>
      <c r="G57" s="27" t="s">
        <v>73</v>
      </c>
      <c r="H57" s="63">
        <f t="shared" si="2"/>
        <v>0</v>
      </c>
      <c r="I57" s="66">
        <v>0</v>
      </c>
      <c r="J57" s="65">
        <v>0</v>
      </c>
      <c r="K57" s="66">
        <v>0</v>
      </c>
      <c r="L57" s="65">
        <v>0</v>
      </c>
      <c r="M57" s="89"/>
      <c r="N57" s="89"/>
      <c r="O57" s="94"/>
      <c r="T57" s="90"/>
    </row>
    <row r="58" spans="1:23" hidden="1">
      <c r="A58" s="12"/>
      <c r="B58" s="12"/>
      <c r="C58" s="12"/>
      <c r="D58" s="12">
        <v>10</v>
      </c>
      <c r="E58" s="14" t="s">
        <v>48</v>
      </c>
      <c r="F58" s="14" t="s">
        <v>53</v>
      </c>
      <c r="G58" s="27" t="s">
        <v>74</v>
      </c>
      <c r="H58" s="63">
        <f t="shared" si="2"/>
        <v>0</v>
      </c>
      <c r="I58" s="66">
        <v>0</v>
      </c>
      <c r="J58" s="65">
        <v>0</v>
      </c>
      <c r="K58" s="66">
        <v>0</v>
      </c>
      <c r="L58" s="65">
        <v>0</v>
      </c>
      <c r="M58" s="89"/>
      <c r="N58" s="89"/>
      <c r="O58" s="94"/>
      <c r="Q58" s="56"/>
      <c r="T58" s="90"/>
    </row>
    <row r="59" spans="1:23" ht="23.25">
      <c r="A59" s="12"/>
      <c r="B59" s="12"/>
      <c r="C59" s="12"/>
      <c r="D59" s="12">
        <v>10</v>
      </c>
      <c r="E59" s="14" t="s">
        <v>48</v>
      </c>
      <c r="F59" s="14" t="s">
        <v>55</v>
      </c>
      <c r="G59" s="27" t="s">
        <v>75</v>
      </c>
      <c r="H59" s="60">
        <f t="shared" si="2"/>
        <v>10000</v>
      </c>
      <c r="I59" s="66">
        <v>4000</v>
      </c>
      <c r="J59" s="65">
        <v>2000</v>
      </c>
      <c r="K59" s="65">
        <v>2000</v>
      </c>
      <c r="L59" s="65">
        <v>2000</v>
      </c>
      <c r="M59" s="89"/>
      <c r="N59" s="89"/>
      <c r="O59" s="94"/>
      <c r="T59" s="90"/>
    </row>
    <row r="60" spans="1:23" s="77" customFormat="1">
      <c r="A60" s="84">
        <v>6610</v>
      </c>
      <c r="B60" s="84"/>
      <c r="C60" s="84"/>
      <c r="D60" s="84">
        <v>20</v>
      </c>
      <c r="E60" s="84"/>
      <c r="F60" s="84"/>
      <c r="G60" s="80" t="s">
        <v>76</v>
      </c>
      <c r="H60" s="76">
        <f t="shared" si="2"/>
        <v>65000</v>
      </c>
      <c r="I60" s="81">
        <f>I61+I78+I89</f>
        <v>25000</v>
      </c>
      <c r="J60" s="81">
        <f>J61+J78+J89</f>
        <v>16000</v>
      </c>
      <c r="K60" s="81">
        <f>K61+K78+K89</f>
        <v>3000</v>
      </c>
      <c r="L60" s="81">
        <f>L61+L78+L89</f>
        <v>21000</v>
      </c>
      <c r="M60" s="89"/>
      <c r="N60" s="89"/>
      <c r="O60" s="94"/>
      <c r="P60" s="78"/>
      <c r="T60" s="90"/>
    </row>
    <row r="61" spans="1:23">
      <c r="A61" s="12"/>
      <c r="B61" s="12"/>
      <c r="C61" s="12"/>
      <c r="D61" s="12">
        <v>20</v>
      </c>
      <c r="E61" s="14" t="s">
        <v>41</v>
      </c>
      <c r="F61" s="12"/>
      <c r="G61" s="16" t="s">
        <v>77</v>
      </c>
      <c r="H61" s="57">
        <f t="shared" si="2"/>
        <v>40000</v>
      </c>
      <c r="I61" s="57">
        <f>SUM(I62:I71)</f>
        <v>10000</v>
      </c>
      <c r="J61" s="57">
        <f>SUM(J62:J71)</f>
        <v>6000</v>
      </c>
      <c r="K61" s="57">
        <f>SUM(K62:K71)</f>
        <v>3000</v>
      </c>
      <c r="L61" s="57">
        <f>SUM(L62:L71)</f>
        <v>21000</v>
      </c>
      <c r="M61" s="89"/>
      <c r="N61" s="89"/>
      <c r="O61" s="94"/>
      <c r="P61" s="91"/>
      <c r="Q61" s="91"/>
      <c r="R61" s="91"/>
      <c r="S61" s="92"/>
      <c r="T61" s="93"/>
      <c r="U61" s="77"/>
      <c r="V61" s="77"/>
      <c r="W61" s="77"/>
    </row>
    <row r="62" spans="1:23">
      <c r="A62" s="12"/>
      <c r="B62" s="12"/>
      <c r="C62" s="12"/>
      <c r="D62" s="12">
        <v>20</v>
      </c>
      <c r="E62" s="14" t="s">
        <v>41</v>
      </c>
      <c r="F62" s="14" t="s">
        <v>41</v>
      </c>
      <c r="G62" s="27" t="s">
        <v>78</v>
      </c>
      <c r="H62" s="60">
        <f t="shared" si="2"/>
        <v>2000</v>
      </c>
      <c r="I62" s="46">
        <v>0</v>
      </c>
      <c r="J62" s="46">
        <v>0</v>
      </c>
      <c r="K62" s="46">
        <v>1000</v>
      </c>
      <c r="L62" s="46">
        <v>1000</v>
      </c>
      <c r="M62" s="89"/>
      <c r="N62" s="89"/>
      <c r="O62" s="94"/>
      <c r="P62" s="90"/>
      <c r="Q62" s="56"/>
      <c r="R62" s="56"/>
      <c r="S62" s="77"/>
      <c r="T62" s="90"/>
      <c r="U62" s="77"/>
      <c r="V62" s="77"/>
      <c r="W62" s="77"/>
    </row>
    <row r="63" spans="1:23">
      <c r="A63" s="12"/>
      <c r="B63" s="12"/>
      <c r="C63" s="12"/>
      <c r="D63" s="12">
        <v>20</v>
      </c>
      <c r="E63" s="14" t="s">
        <v>41</v>
      </c>
      <c r="F63" s="14" t="s">
        <v>46</v>
      </c>
      <c r="G63" s="27" t="s">
        <v>79</v>
      </c>
      <c r="H63" s="60">
        <f t="shared" ref="H63:H71" si="3">SUM(I63:L63)</f>
        <v>1000</v>
      </c>
      <c r="I63" s="46">
        <v>0</v>
      </c>
      <c r="J63" s="46">
        <v>0</v>
      </c>
      <c r="K63" s="46">
        <v>1000</v>
      </c>
      <c r="L63" s="46">
        <v>0</v>
      </c>
      <c r="M63" s="89"/>
      <c r="N63" s="89"/>
      <c r="O63" s="94"/>
      <c r="P63" s="90"/>
      <c r="Q63" s="90"/>
      <c r="R63" s="56"/>
      <c r="S63" s="77"/>
      <c r="T63" s="90"/>
      <c r="U63" s="77"/>
      <c r="V63" s="77"/>
      <c r="W63" s="77"/>
    </row>
    <row r="64" spans="1:23">
      <c r="A64" s="12"/>
      <c r="B64" s="12"/>
      <c r="C64" s="12"/>
      <c r="D64" s="12">
        <v>20</v>
      </c>
      <c r="E64" s="14" t="s">
        <v>41</v>
      </c>
      <c r="F64" s="14" t="s">
        <v>48</v>
      </c>
      <c r="G64" s="27" t="s">
        <v>80</v>
      </c>
      <c r="H64" s="60">
        <f t="shared" si="3"/>
        <v>2000</v>
      </c>
      <c r="I64" s="46">
        <v>0</v>
      </c>
      <c r="J64" s="46">
        <v>1000</v>
      </c>
      <c r="K64" s="46">
        <v>0</v>
      </c>
      <c r="L64" s="46">
        <v>1000</v>
      </c>
      <c r="M64" s="89"/>
      <c r="N64" s="89"/>
      <c r="O64" s="94"/>
      <c r="P64" s="90"/>
      <c r="Q64" s="90"/>
      <c r="R64" s="56"/>
      <c r="S64" s="77"/>
      <c r="T64" s="90"/>
      <c r="U64" s="77"/>
      <c r="V64" s="77"/>
      <c r="W64" s="77"/>
    </row>
    <row r="65" spans="1:23">
      <c r="A65" s="12"/>
      <c r="B65" s="12"/>
      <c r="C65" s="12"/>
      <c r="D65" s="12">
        <v>20</v>
      </c>
      <c r="E65" s="14" t="s">
        <v>41</v>
      </c>
      <c r="F65" s="14" t="s">
        <v>23</v>
      </c>
      <c r="G65" s="27" t="s">
        <v>81</v>
      </c>
      <c r="H65" s="60">
        <f t="shared" si="3"/>
        <v>1000</v>
      </c>
      <c r="I65" s="46">
        <v>1000</v>
      </c>
      <c r="J65" s="46">
        <v>0</v>
      </c>
      <c r="K65" s="46">
        <v>0</v>
      </c>
      <c r="L65" s="46">
        <v>0</v>
      </c>
      <c r="M65" s="89"/>
      <c r="N65" s="89"/>
      <c r="O65" s="94"/>
      <c r="P65" s="90"/>
      <c r="Q65" s="90"/>
      <c r="R65" s="56"/>
      <c r="S65" s="77"/>
      <c r="T65" s="90"/>
      <c r="U65" s="77"/>
      <c r="V65" s="77"/>
      <c r="W65" s="77"/>
    </row>
    <row r="66" spans="1:23">
      <c r="A66" s="12"/>
      <c r="B66" s="12"/>
      <c r="C66" s="12"/>
      <c r="D66" s="12">
        <v>20</v>
      </c>
      <c r="E66" s="14" t="s">
        <v>41</v>
      </c>
      <c r="F66" s="14" t="s">
        <v>51</v>
      </c>
      <c r="G66" s="27" t="s">
        <v>82</v>
      </c>
      <c r="H66" s="60">
        <f t="shared" si="3"/>
        <v>0</v>
      </c>
      <c r="I66" s="46">
        <v>0</v>
      </c>
      <c r="J66" s="46">
        <v>0</v>
      </c>
      <c r="K66" s="46">
        <v>0</v>
      </c>
      <c r="L66" s="46">
        <v>0</v>
      </c>
      <c r="M66" s="89"/>
      <c r="N66" s="89"/>
      <c r="O66" s="94"/>
      <c r="Q66" s="90"/>
      <c r="R66" s="56"/>
      <c r="S66" s="77"/>
      <c r="T66" s="90"/>
      <c r="U66" s="77"/>
      <c r="V66" s="77"/>
      <c r="W66" s="77"/>
    </row>
    <row r="67" spans="1:23">
      <c r="A67" s="12"/>
      <c r="B67" s="12"/>
      <c r="C67" s="12"/>
      <c r="D67" s="12">
        <v>20</v>
      </c>
      <c r="E67" s="14" t="s">
        <v>41</v>
      </c>
      <c r="F67" s="14" t="s">
        <v>53</v>
      </c>
      <c r="G67" s="27" t="s">
        <v>83</v>
      </c>
      <c r="H67" s="60">
        <f t="shared" si="3"/>
        <v>0</v>
      </c>
      <c r="I67" s="46">
        <v>0</v>
      </c>
      <c r="J67" s="46">
        <v>0</v>
      </c>
      <c r="K67" s="46">
        <v>0</v>
      </c>
      <c r="L67" s="46">
        <v>0</v>
      </c>
      <c r="M67" s="89"/>
      <c r="N67" s="89"/>
      <c r="O67" s="94"/>
      <c r="P67" s="90"/>
      <c r="Q67" s="90"/>
      <c r="R67" s="56"/>
      <c r="S67" s="77"/>
      <c r="T67" s="90"/>
      <c r="U67" s="77"/>
      <c r="V67" s="77"/>
      <c r="W67" s="77"/>
    </row>
    <row r="68" spans="1:23">
      <c r="A68" s="12"/>
      <c r="B68" s="12"/>
      <c r="C68" s="12"/>
      <c r="D68" s="12">
        <v>20</v>
      </c>
      <c r="E68" s="14" t="s">
        <v>41</v>
      </c>
      <c r="F68" s="14" t="s">
        <v>55</v>
      </c>
      <c r="G68" s="27" t="s">
        <v>84</v>
      </c>
      <c r="H68" s="60">
        <f t="shared" si="3"/>
        <v>0</v>
      </c>
      <c r="I68" s="46">
        <v>0</v>
      </c>
      <c r="J68" s="46">
        <v>0</v>
      </c>
      <c r="K68" s="46">
        <v>0</v>
      </c>
      <c r="L68" s="46">
        <v>0</v>
      </c>
      <c r="M68" s="89"/>
      <c r="N68" s="89"/>
      <c r="O68" s="94"/>
      <c r="P68" s="90"/>
      <c r="Q68" s="90"/>
      <c r="R68" s="56"/>
      <c r="S68" s="77"/>
      <c r="T68" s="90"/>
      <c r="U68" s="77"/>
      <c r="V68" s="77"/>
      <c r="W68" s="77"/>
    </row>
    <row r="69" spans="1:23">
      <c r="A69" s="12"/>
      <c r="B69" s="12"/>
      <c r="C69" s="12"/>
      <c r="D69" s="12">
        <v>20</v>
      </c>
      <c r="E69" s="14" t="s">
        <v>41</v>
      </c>
      <c r="F69" s="14" t="s">
        <v>57</v>
      </c>
      <c r="G69" s="27" t="s">
        <v>85</v>
      </c>
      <c r="H69" s="60">
        <f t="shared" si="3"/>
        <v>3000</v>
      </c>
      <c r="I69" s="46">
        <v>1000</v>
      </c>
      <c r="J69" s="46">
        <v>0</v>
      </c>
      <c r="K69" s="46">
        <v>0</v>
      </c>
      <c r="L69" s="46">
        <v>2000</v>
      </c>
      <c r="M69" s="89"/>
      <c r="N69" s="89"/>
      <c r="O69" s="94"/>
      <c r="P69" s="90"/>
      <c r="Q69" s="90"/>
      <c r="R69" s="56"/>
      <c r="S69" s="77"/>
      <c r="T69" s="90"/>
      <c r="U69" s="77"/>
      <c r="V69" s="77"/>
      <c r="W69" s="77"/>
    </row>
    <row r="70" spans="1:23" ht="23.25">
      <c r="A70" s="12"/>
      <c r="B70" s="12"/>
      <c r="C70" s="12"/>
      <c r="D70" s="12">
        <v>20</v>
      </c>
      <c r="E70" s="14" t="s">
        <v>41</v>
      </c>
      <c r="F70" s="14" t="s">
        <v>27</v>
      </c>
      <c r="G70" s="27" t="s">
        <v>86</v>
      </c>
      <c r="H70" s="60">
        <f t="shared" si="3"/>
        <v>6000</v>
      </c>
      <c r="I70" s="46">
        <v>2000</v>
      </c>
      <c r="J70" s="46">
        <v>1000</v>
      </c>
      <c r="K70" s="46">
        <v>0</v>
      </c>
      <c r="L70" s="46">
        <v>3000</v>
      </c>
      <c r="M70" s="89"/>
      <c r="N70" s="89"/>
      <c r="O70" s="94"/>
      <c r="P70" s="90"/>
      <c r="Q70" s="90"/>
      <c r="R70" s="56"/>
      <c r="S70" s="77"/>
      <c r="T70" s="90"/>
      <c r="U70" s="77"/>
      <c r="V70" s="77"/>
      <c r="W70" s="77"/>
    </row>
    <row r="71" spans="1:23" ht="23.25">
      <c r="A71" s="12"/>
      <c r="B71" s="12"/>
      <c r="C71" s="12"/>
      <c r="D71" s="12">
        <v>20</v>
      </c>
      <c r="E71" s="14" t="s">
        <v>41</v>
      </c>
      <c r="F71" s="12">
        <v>30</v>
      </c>
      <c r="G71" s="27" t="s">
        <v>87</v>
      </c>
      <c r="H71" s="60">
        <f t="shared" si="3"/>
        <v>25000</v>
      </c>
      <c r="I71" s="46">
        <v>6000</v>
      </c>
      <c r="J71" s="46">
        <v>4000</v>
      </c>
      <c r="K71" s="46">
        <v>1000</v>
      </c>
      <c r="L71" s="46">
        <v>14000</v>
      </c>
      <c r="M71" s="89"/>
      <c r="N71" s="89"/>
      <c r="O71" s="94"/>
      <c r="P71" s="90"/>
      <c r="Q71" s="90"/>
      <c r="R71" s="56"/>
      <c r="S71" s="77"/>
      <c r="T71" s="90"/>
      <c r="U71" s="77"/>
      <c r="V71" s="77"/>
      <c r="W71" s="77"/>
    </row>
    <row r="72" spans="1:23" s="77" customFormat="1" hidden="1">
      <c r="A72" s="84"/>
      <c r="B72" s="84"/>
      <c r="C72" s="84"/>
      <c r="D72" s="84">
        <v>20</v>
      </c>
      <c r="E72" s="85" t="s">
        <v>46</v>
      </c>
      <c r="F72" s="84"/>
      <c r="G72" s="80" t="s">
        <v>88</v>
      </c>
      <c r="H72" s="76">
        <f>I72+J72+K72+L72</f>
        <v>0</v>
      </c>
      <c r="I72" s="86">
        <v>0</v>
      </c>
      <c r="J72" s="86">
        <v>0</v>
      </c>
      <c r="K72" s="86">
        <v>0</v>
      </c>
      <c r="L72" s="86">
        <v>0</v>
      </c>
      <c r="M72" s="89"/>
      <c r="N72" s="89"/>
      <c r="O72" s="94"/>
      <c r="P72" s="56"/>
      <c r="Q72" s="90"/>
      <c r="R72" s="56"/>
      <c r="T72" s="90"/>
    </row>
    <row r="73" spans="1:23" hidden="1">
      <c r="A73" s="12"/>
      <c r="B73" s="12"/>
      <c r="C73" s="12"/>
      <c r="D73" s="12">
        <v>20</v>
      </c>
      <c r="E73" s="14" t="s">
        <v>23</v>
      </c>
      <c r="F73" s="12"/>
      <c r="G73" s="16" t="s">
        <v>89</v>
      </c>
      <c r="H73" s="45">
        <f t="shared" ref="H73:H84" si="4">I73+J73+K73+L73</f>
        <v>0</v>
      </c>
      <c r="I73" s="44">
        <v>0</v>
      </c>
      <c r="J73" s="44">
        <v>0</v>
      </c>
      <c r="K73" s="44">
        <v>0</v>
      </c>
      <c r="L73" s="44">
        <v>0</v>
      </c>
      <c r="M73" s="89"/>
      <c r="N73" s="89"/>
      <c r="O73" s="94"/>
      <c r="P73" s="56"/>
      <c r="Q73" s="90"/>
      <c r="R73" s="56"/>
      <c r="S73" s="77"/>
      <c r="T73" s="90"/>
      <c r="U73" s="77"/>
      <c r="V73" s="77"/>
      <c r="W73" s="77"/>
    </row>
    <row r="74" spans="1:23" hidden="1">
      <c r="A74" s="12"/>
      <c r="B74" s="12"/>
      <c r="C74" s="12"/>
      <c r="D74" s="12">
        <v>20</v>
      </c>
      <c r="E74" s="14" t="s">
        <v>23</v>
      </c>
      <c r="F74" s="14" t="s">
        <v>41</v>
      </c>
      <c r="G74" s="27" t="s">
        <v>90</v>
      </c>
      <c r="H74" s="45">
        <f t="shared" si="4"/>
        <v>0</v>
      </c>
      <c r="I74" s="44">
        <v>0</v>
      </c>
      <c r="J74" s="44">
        <v>0</v>
      </c>
      <c r="K74" s="44">
        <v>0</v>
      </c>
      <c r="L74" s="44">
        <v>0</v>
      </c>
      <c r="M74" s="89"/>
      <c r="N74" s="89"/>
      <c r="O74" s="94"/>
      <c r="P74" s="56"/>
      <c r="Q74" s="90"/>
      <c r="R74" s="56"/>
      <c r="S74" s="77"/>
      <c r="T74" s="90"/>
      <c r="U74" s="77"/>
      <c r="V74" s="77"/>
      <c r="W74" s="77"/>
    </row>
    <row r="75" spans="1:23" hidden="1">
      <c r="A75" s="12"/>
      <c r="B75" s="12"/>
      <c r="C75" s="12"/>
      <c r="D75" s="12">
        <v>20</v>
      </c>
      <c r="E75" s="14" t="s">
        <v>23</v>
      </c>
      <c r="F75" s="14" t="s">
        <v>46</v>
      </c>
      <c r="G75" s="27" t="s">
        <v>91</v>
      </c>
      <c r="H75" s="45">
        <f t="shared" si="4"/>
        <v>0</v>
      </c>
      <c r="I75" s="44">
        <v>0</v>
      </c>
      <c r="J75" s="44">
        <v>0</v>
      </c>
      <c r="K75" s="44">
        <v>0</v>
      </c>
      <c r="L75" s="44">
        <v>0</v>
      </c>
      <c r="M75" s="89"/>
      <c r="N75" s="89"/>
      <c r="O75" s="94"/>
      <c r="P75" s="56"/>
      <c r="Q75" s="90"/>
      <c r="R75" s="56"/>
      <c r="S75" s="77"/>
      <c r="T75" s="90"/>
      <c r="U75" s="77"/>
      <c r="V75" s="77"/>
      <c r="W75" s="77"/>
    </row>
    <row r="76" spans="1:23" hidden="1">
      <c r="A76" s="12"/>
      <c r="B76" s="12"/>
      <c r="C76" s="12"/>
      <c r="D76" s="12">
        <v>20</v>
      </c>
      <c r="E76" s="14" t="s">
        <v>23</v>
      </c>
      <c r="F76" s="14" t="s">
        <v>48</v>
      </c>
      <c r="G76" s="27" t="s">
        <v>92</v>
      </c>
      <c r="H76" s="45">
        <f t="shared" si="4"/>
        <v>0</v>
      </c>
      <c r="I76" s="44">
        <v>0</v>
      </c>
      <c r="J76" s="44">
        <v>0</v>
      </c>
      <c r="K76" s="44">
        <v>0</v>
      </c>
      <c r="L76" s="44">
        <v>0</v>
      </c>
      <c r="M76" s="89"/>
      <c r="N76" s="89"/>
      <c r="O76" s="94"/>
      <c r="P76" s="56"/>
      <c r="Q76" s="90"/>
      <c r="R76" s="56"/>
      <c r="S76" s="77"/>
      <c r="T76" s="90"/>
      <c r="U76" s="77"/>
      <c r="V76" s="77"/>
      <c r="W76" s="77"/>
    </row>
    <row r="77" spans="1:23" hidden="1">
      <c r="A77" s="12"/>
      <c r="B77" s="12"/>
      <c r="C77" s="12"/>
      <c r="D77" s="12">
        <v>20</v>
      </c>
      <c r="E77" s="14" t="s">
        <v>23</v>
      </c>
      <c r="F77" s="14" t="s">
        <v>23</v>
      </c>
      <c r="G77" s="27" t="s">
        <v>93</v>
      </c>
      <c r="H77" s="45">
        <f t="shared" si="4"/>
        <v>0</v>
      </c>
      <c r="I77" s="44">
        <v>0</v>
      </c>
      <c r="J77" s="44">
        <v>0</v>
      </c>
      <c r="K77" s="44">
        <v>0</v>
      </c>
      <c r="L77" s="44">
        <v>0</v>
      </c>
      <c r="M77" s="89"/>
      <c r="N77" s="89"/>
      <c r="O77" s="94"/>
      <c r="P77" s="56"/>
      <c r="Q77" s="90"/>
      <c r="R77" s="56"/>
      <c r="S77" s="77"/>
      <c r="T77" s="90"/>
      <c r="U77" s="77"/>
      <c r="V77" s="77"/>
      <c r="W77" s="77"/>
    </row>
    <row r="78" spans="1:23">
      <c r="A78" s="28"/>
      <c r="B78" s="28"/>
      <c r="C78" s="28"/>
      <c r="D78" s="28">
        <v>20</v>
      </c>
      <c r="E78" s="29" t="s">
        <v>51</v>
      </c>
      <c r="F78" s="28"/>
      <c r="G78" s="18" t="s">
        <v>94</v>
      </c>
      <c r="H78" s="58">
        <f>H81</f>
        <v>25000</v>
      </c>
      <c r="I78" s="42">
        <f>I79+I80+I81</f>
        <v>15000</v>
      </c>
      <c r="J78" s="42">
        <f>J79+J80+J81</f>
        <v>10000</v>
      </c>
      <c r="K78" s="42">
        <f>K79+K80+K81</f>
        <v>0</v>
      </c>
      <c r="L78" s="42">
        <f>L79+L80+L81</f>
        <v>0</v>
      </c>
      <c r="M78" s="89"/>
      <c r="N78" s="89"/>
      <c r="O78" s="94"/>
      <c r="P78" s="56"/>
      <c r="Q78" s="90"/>
      <c r="R78" s="56"/>
      <c r="S78" s="77"/>
      <c r="T78" s="90"/>
      <c r="U78" s="77"/>
      <c r="V78" s="77"/>
      <c r="W78" s="77"/>
    </row>
    <row r="79" spans="1:23">
      <c r="A79" s="12"/>
      <c r="B79" s="12"/>
      <c r="C79" s="12"/>
      <c r="D79" s="12">
        <v>20</v>
      </c>
      <c r="E79" s="14" t="s">
        <v>51</v>
      </c>
      <c r="F79" s="14" t="s">
        <v>41</v>
      </c>
      <c r="G79" s="27" t="s">
        <v>95</v>
      </c>
      <c r="H79" s="45">
        <f t="shared" si="4"/>
        <v>0</v>
      </c>
      <c r="I79" s="44">
        <v>0</v>
      </c>
      <c r="J79" s="44">
        <v>0</v>
      </c>
      <c r="K79" s="44">
        <v>0</v>
      </c>
      <c r="L79" s="44">
        <v>0</v>
      </c>
      <c r="M79" s="89"/>
      <c r="N79" s="89"/>
      <c r="O79" s="94"/>
      <c r="P79" s="56"/>
      <c r="Q79" s="90"/>
      <c r="R79" s="56"/>
      <c r="T79" s="90"/>
    </row>
    <row r="80" spans="1:23">
      <c r="A80" s="12"/>
      <c r="B80" s="12"/>
      <c r="C80" s="12"/>
      <c r="D80" s="12">
        <v>20</v>
      </c>
      <c r="E80" s="14" t="s">
        <v>51</v>
      </c>
      <c r="F80" s="14" t="s">
        <v>46</v>
      </c>
      <c r="G80" s="27" t="s">
        <v>96</v>
      </c>
      <c r="H80" s="45">
        <f t="shared" si="4"/>
        <v>0</v>
      </c>
      <c r="I80" s="44">
        <v>0</v>
      </c>
      <c r="J80" s="44">
        <v>0</v>
      </c>
      <c r="K80" s="44">
        <v>0</v>
      </c>
      <c r="L80" s="44">
        <v>0</v>
      </c>
      <c r="M80" s="89"/>
      <c r="N80" s="89"/>
      <c r="O80" s="94"/>
      <c r="P80" s="56"/>
      <c r="Q80" s="90"/>
      <c r="R80" s="56"/>
      <c r="T80" s="90"/>
    </row>
    <row r="81" spans="1:20">
      <c r="A81" s="12"/>
      <c r="B81" s="12"/>
      <c r="C81" s="12"/>
      <c r="D81" s="12">
        <v>20</v>
      </c>
      <c r="E81" s="14" t="s">
        <v>51</v>
      </c>
      <c r="F81" s="12">
        <v>30</v>
      </c>
      <c r="G81" s="27" t="s">
        <v>97</v>
      </c>
      <c r="H81" s="60">
        <f>SUM(I81:L81)</f>
        <v>25000</v>
      </c>
      <c r="I81" s="46">
        <v>15000</v>
      </c>
      <c r="J81" s="46">
        <v>10000</v>
      </c>
      <c r="K81" s="46">
        <v>0</v>
      </c>
      <c r="L81" s="46">
        <v>0</v>
      </c>
      <c r="M81" s="89"/>
      <c r="N81" s="89"/>
      <c r="O81" s="94"/>
      <c r="P81" s="56"/>
      <c r="Q81" s="90"/>
      <c r="R81" s="56"/>
      <c r="T81" s="90"/>
    </row>
    <row r="82" spans="1:20">
      <c r="A82" s="28"/>
      <c r="B82" s="28"/>
      <c r="C82" s="28"/>
      <c r="D82" s="28">
        <v>20</v>
      </c>
      <c r="E82" s="29" t="s">
        <v>53</v>
      </c>
      <c r="F82" s="28"/>
      <c r="G82" s="18" t="s">
        <v>98</v>
      </c>
      <c r="H82" s="59">
        <f>I82+J82+K82+L82</f>
        <v>0</v>
      </c>
      <c r="I82" s="67">
        <f>I83</f>
        <v>0</v>
      </c>
      <c r="J82" s="67">
        <f>J83+J89</f>
        <v>0</v>
      </c>
      <c r="K82" s="67">
        <f>K83+K89</f>
        <v>0</v>
      </c>
      <c r="L82" s="67">
        <f>L83</f>
        <v>0</v>
      </c>
      <c r="M82" s="89"/>
      <c r="N82" s="89"/>
      <c r="O82" s="56"/>
      <c r="P82" s="56"/>
      <c r="Q82" s="90"/>
      <c r="R82" s="56"/>
      <c r="T82" s="90"/>
    </row>
    <row r="83" spans="1:20">
      <c r="A83" s="12"/>
      <c r="B83" s="12"/>
      <c r="C83" s="12"/>
      <c r="D83" s="12">
        <v>20</v>
      </c>
      <c r="E83" s="14" t="s">
        <v>53</v>
      </c>
      <c r="F83" s="14" t="s">
        <v>41</v>
      </c>
      <c r="G83" s="24" t="s">
        <v>99</v>
      </c>
      <c r="H83" s="45">
        <f>I83+J83+K83+L83</f>
        <v>0</v>
      </c>
      <c r="I83" s="46">
        <v>0</v>
      </c>
      <c r="J83" s="46"/>
      <c r="K83" s="46">
        <v>0</v>
      </c>
      <c r="L83" s="65">
        <v>0</v>
      </c>
      <c r="M83" s="89"/>
      <c r="N83" s="89"/>
      <c r="O83" s="56"/>
      <c r="P83" s="56"/>
      <c r="Q83" s="90"/>
      <c r="R83" s="56"/>
      <c r="T83" s="90"/>
    </row>
    <row r="84" spans="1:20">
      <c r="A84" s="12"/>
      <c r="B84" s="12"/>
      <c r="C84" s="12"/>
      <c r="D84" s="12">
        <v>20</v>
      </c>
      <c r="E84" s="14" t="s">
        <v>53</v>
      </c>
      <c r="F84" s="14" t="s">
        <v>46</v>
      </c>
      <c r="G84" s="27" t="s">
        <v>100</v>
      </c>
      <c r="H84" s="45">
        <f t="shared" si="4"/>
        <v>0</v>
      </c>
      <c r="I84" s="46">
        <v>0</v>
      </c>
      <c r="J84" s="46">
        <v>0</v>
      </c>
      <c r="K84" s="46">
        <v>0</v>
      </c>
      <c r="L84" s="46">
        <v>0</v>
      </c>
      <c r="M84" s="89"/>
      <c r="N84" s="89"/>
      <c r="O84" s="56"/>
      <c r="P84" s="56"/>
      <c r="Q84" s="90"/>
      <c r="R84" s="56"/>
      <c r="T84" s="90"/>
    </row>
    <row r="85" spans="1:20">
      <c r="A85" s="12"/>
      <c r="B85" s="12"/>
      <c r="C85" s="12"/>
      <c r="D85" s="12">
        <v>20</v>
      </c>
      <c r="E85" s="14" t="s">
        <v>27</v>
      </c>
      <c r="F85" s="12"/>
      <c r="G85" s="16" t="s">
        <v>101</v>
      </c>
      <c r="H85" s="45">
        <f>I85+K85+L85</f>
        <v>0</v>
      </c>
      <c r="I85" s="46">
        <v>0</v>
      </c>
      <c r="J85" s="46">
        <v>0</v>
      </c>
      <c r="K85" s="46">
        <v>0</v>
      </c>
      <c r="L85" s="46">
        <v>0</v>
      </c>
      <c r="M85" s="89"/>
      <c r="N85" s="89"/>
      <c r="O85" s="56"/>
      <c r="P85" s="56"/>
      <c r="Q85" s="90"/>
      <c r="R85" s="56"/>
      <c r="T85" s="90"/>
    </row>
    <row r="86" spans="1:20">
      <c r="A86" s="12"/>
      <c r="B86" s="12"/>
      <c r="C86" s="12"/>
      <c r="D86" s="12">
        <v>20</v>
      </c>
      <c r="E86" s="14">
        <v>10</v>
      </c>
      <c r="F86" s="12"/>
      <c r="G86" s="16" t="s">
        <v>102</v>
      </c>
      <c r="H86" s="45">
        <f>I86+K86+L86</f>
        <v>0</v>
      </c>
      <c r="I86" s="46">
        <v>0</v>
      </c>
      <c r="J86" s="46">
        <v>0</v>
      </c>
      <c r="K86" s="46">
        <v>0</v>
      </c>
      <c r="L86" s="46">
        <v>0</v>
      </c>
      <c r="M86" s="89"/>
      <c r="N86" s="89"/>
      <c r="O86" s="56"/>
      <c r="P86" s="56"/>
      <c r="Q86" s="90"/>
      <c r="R86" s="56"/>
      <c r="T86" s="90"/>
    </row>
    <row r="87" spans="1:20">
      <c r="A87" s="28"/>
      <c r="B87" s="28"/>
      <c r="C87" s="28"/>
      <c r="D87" s="28">
        <v>20</v>
      </c>
      <c r="E87" s="28">
        <v>11</v>
      </c>
      <c r="F87" s="28"/>
      <c r="G87" s="18" t="s">
        <v>103</v>
      </c>
      <c r="H87" s="58">
        <f>I87+J87+K87+L87</f>
        <v>0</v>
      </c>
      <c r="I87" s="67">
        <v>0</v>
      </c>
      <c r="J87" s="42">
        <v>0</v>
      </c>
      <c r="K87" s="67">
        <v>0</v>
      </c>
      <c r="L87" s="67">
        <v>0</v>
      </c>
      <c r="M87" s="89"/>
      <c r="N87" s="89"/>
      <c r="O87" s="56"/>
      <c r="P87" s="56"/>
      <c r="Q87" s="90"/>
      <c r="R87" s="56"/>
      <c r="T87" s="90"/>
    </row>
    <row r="88" spans="1:20">
      <c r="A88" s="12"/>
      <c r="B88" s="12"/>
      <c r="C88" s="12"/>
      <c r="D88" s="12">
        <v>20</v>
      </c>
      <c r="E88" s="14">
        <v>12</v>
      </c>
      <c r="F88" s="12"/>
      <c r="G88" s="16" t="s">
        <v>104</v>
      </c>
      <c r="H88" s="45">
        <f>I88+K88+L88</f>
        <v>0</v>
      </c>
      <c r="I88" s="46">
        <v>0</v>
      </c>
      <c r="J88" s="46">
        <v>0</v>
      </c>
      <c r="K88" s="46">
        <v>0</v>
      </c>
      <c r="L88" s="46">
        <v>0</v>
      </c>
      <c r="M88" s="89"/>
      <c r="N88" s="89"/>
      <c r="O88" s="56"/>
      <c r="P88" s="56"/>
      <c r="Q88" s="90"/>
      <c r="R88" s="56"/>
      <c r="T88" s="90"/>
    </row>
    <row r="89" spans="1:20">
      <c r="A89" s="28"/>
      <c r="B89" s="28"/>
      <c r="C89" s="28"/>
      <c r="D89" s="28">
        <v>20</v>
      </c>
      <c r="E89" s="28">
        <v>13</v>
      </c>
      <c r="F89" s="28"/>
      <c r="G89" s="18" t="s">
        <v>105</v>
      </c>
      <c r="H89" s="58">
        <f>SUM(I89:L89)</f>
        <v>0</v>
      </c>
      <c r="I89" s="67">
        <v>0</v>
      </c>
      <c r="J89" s="67">
        <v>0</v>
      </c>
      <c r="K89" s="67">
        <v>0</v>
      </c>
      <c r="L89" s="69">
        <v>0</v>
      </c>
      <c r="M89" s="89"/>
      <c r="N89" s="89"/>
      <c r="O89" s="56"/>
      <c r="P89" s="56"/>
      <c r="Q89" s="90"/>
      <c r="R89" s="56"/>
      <c r="T89" s="90"/>
    </row>
    <row r="90" spans="1:20">
      <c r="A90" s="12"/>
      <c r="B90" s="12"/>
      <c r="C90" s="12"/>
      <c r="D90" s="12">
        <v>20</v>
      </c>
      <c r="E90" s="14">
        <v>14</v>
      </c>
      <c r="F90" s="12"/>
      <c r="G90" s="16" t="s">
        <v>106</v>
      </c>
      <c r="H90" s="45">
        <f>I90+K90+L90</f>
        <v>0</v>
      </c>
      <c r="I90" s="46">
        <v>0</v>
      </c>
      <c r="J90" s="46">
        <v>0</v>
      </c>
      <c r="K90" s="46">
        <v>0</v>
      </c>
      <c r="L90" s="46">
        <v>0</v>
      </c>
      <c r="M90" s="89"/>
      <c r="N90" s="89"/>
      <c r="O90" s="56"/>
      <c r="P90" s="56"/>
      <c r="Q90" s="56"/>
      <c r="R90" s="56"/>
      <c r="T90" s="90"/>
    </row>
    <row r="91" spans="1:20" ht="23.25" hidden="1">
      <c r="A91" s="30"/>
      <c r="B91" s="30"/>
      <c r="C91" s="30"/>
      <c r="D91" s="31">
        <v>20</v>
      </c>
      <c r="E91" s="32">
        <v>24</v>
      </c>
      <c r="F91" s="31"/>
      <c r="G91" s="33" t="s">
        <v>107</v>
      </c>
      <c r="H91" s="70">
        <f>H92+H93+H94+H95</f>
        <v>0</v>
      </c>
      <c r="I91" s="70">
        <f>I92+I93+I94+I95</f>
        <v>0</v>
      </c>
      <c r="J91" s="70"/>
      <c r="K91" s="70"/>
      <c r="L91" s="70"/>
      <c r="M91" s="89"/>
      <c r="N91" s="89"/>
      <c r="O91" s="56"/>
      <c r="P91" s="90"/>
      <c r="Q91" s="90"/>
      <c r="R91" s="56"/>
      <c r="S91" s="56"/>
      <c r="T91" s="90"/>
    </row>
    <row r="92" spans="1:20" ht="23.25" hidden="1">
      <c r="A92" s="12"/>
      <c r="B92" s="12"/>
      <c r="C92" s="12"/>
      <c r="D92" s="12">
        <v>20</v>
      </c>
      <c r="E92" s="14">
        <v>24</v>
      </c>
      <c r="F92" s="14" t="s">
        <v>41</v>
      </c>
      <c r="G92" s="16" t="s">
        <v>108</v>
      </c>
      <c r="H92" s="45">
        <f>I92+J92+K92+L92</f>
        <v>0</v>
      </c>
      <c r="I92" s="46">
        <v>0</v>
      </c>
      <c r="J92" s="46"/>
      <c r="K92" s="46"/>
      <c r="L92" s="46"/>
      <c r="M92" s="89"/>
      <c r="N92" s="89"/>
      <c r="O92" s="56"/>
      <c r="P92" s="56"/>
      <c r="Q92" s="56"/>
      <c r="R92" s="56"/>
      <c r="T92" s="90"/>
    </row>
    <row r="93" spans="1:20" ht="23.25" hidden="1">
      <c r="A93" s="12"/>
      <c r="B93" s="12"/>
      <c r="C93" s="12"/>
      <c r="D93" s="12">
        <v>20</v>
      </c>
      <c r="E93" s="14">
        <v>24</v>
      </c>
      <c r="F93" s="14" t="s">
        <v>46</v>
      </c>
      <c r="G93" s="16" t="s">
        <v>109</v>
      </c>
      <c r="H93" s="45">
        <f>I93+J93+K93+L93</f>
        <v>0</v>
      </c>
      <c r="I93" s="46">
        <v>0</v>
      </c>
      <c r="J93" s="46"/>
      <c r="K93" s="46"/>
      <c r="L93" s="46"/>
      <c r="M93" s="89"/>
      <c r="N93" s="89"/>
      <c r="O93" s="56"/>
      <c r="P93" s="56"/>
      <c r="Q93" s="56"/>
      <c r="R93" s="56"/>
      <c r="T93" s="95"/>
    </row>
    <row r="94" spans="1:20" hidden="1">
      <c r="A94" s="12"/>
      <c r="B94" s="12"/>
      <c r="C94" s="12"/>
      <c r="D94" s="12">
        <v>20</v>
      </c>
      <c r="E94" s="14">
        <v>24</v>
      </c>
      <c r="F94" s="14" t="s">
        <v>48</v>
      </c>
      <c r="G94" s="16" t="s">
        <v>110</v>
      </c>
      <c r="H94" s="45">
        <f>I94+J94+K94+L94</f>
        <v>0</v>
      </c>
      <c r="I94" s="46">
        <v>0</v>
      </c>
      <c r="J94" s="46"/>
      <c r="K94" s="46"/>
      <c r="L94" s="46"/>
      <c r="M94" s="89"/>
      <c r="N94" s="89"/>
      <c r="O94" s="56"/>
      <c r="P94" s="56"/>
      <c r="Q94" s="56"/>
      <c r="R94" s="56"/>
      <c r="T94" s="90"/>
    </row>
    <row r="95" spans="1:20" ht="34.5" hidden="1">
      <c r="A95" s="12"/>
      <c r="B95" s="12"/>
      <c r="C95" s="12"/>
      <c r="D95" s="12">
        <v>20</v>
      </c>
      <c r="E95" s="14">
        <v>24</v>
      </c>
      <c r="F95" s="14" t="s">
        <v>23</v>
      </c>
      <c r="G95" s="16" t="s">
        <v>111</v>
      </c>
      <c r="H95" s="45">
        <f>I95+J95+K95+L95</f>
        <v>0</v>
      </c>
      <c r="I95" s="46">
        <v>0</v>
      </c>
      <c r="J95" s="46"/>
      <c r="K95" s="46"/>
      <c r="L95" s="46"/>
      <c r="M95" s="89"/>
      <c r="N95" s="89"/>
      <c r="O95" s="56"/>
      <c r="P95" s="56"/>
      <c r="Q95" s="56"/>
      <c r="R95" s="56"/>
      <c r="T95" s="90"/>
    </row>
    <row r="96" spans="1:20">
      <c r="A96" s="28"/>
      <c r="B96" s="28"/>
      <c r="C96" s="28"/>
      <c r="D96" s="28">
        <v>20</v>
      </c>
      <c r="E96" s="28">
        <v>30</v>
      </c>
      <c r="F96" s="28"/>
      <c r="G96" s="18" t="s">
        <v>112</v>
      </c>
      <c r="H96" s="68">
        <f>I96+K96+L96</f>
        <v>0</v>
      </c>
      <c r="I96" s="42">
        <v>0</v>
      </c>
      <c r="J96" s="42">
        <v>0</v>
      </c>
      <c r="K96" s="67">
        <v>0</v>
      </c>
      <c r="L96" s="42">
        <v>0</v>
      </c>
      <c r="M96" s="89"/>
      <c r="N96" s="89"/>
      <c r="O96" s="56"/>
      <c r="P96" s="56"/>
      <c r="Q96" s="56"/>
      <c r="R96" s="56"/>
      <c r="T96" s="90"/>
    </row>
    <row r="97" spans="1:20">
      <c r="A97" s="12"/>
      <c r="B97" s="12"/>
      <c r="C97" s="12"/>
      <c r="D97" s="12">
        <v>20</v>
      </c>
      <c r="E97" s="12">
        <v>30</v>
      </c>
      <c r="F97" s="14" t="s">
        <v>23</v>
      </c>
      <c r="G97" s="27" t="s">
        <v>113</v>
      </c>
      <c r="H97" s="45">
        <f>I97+K97+L97</f>
        <v>0</v>
      </c>
      <c r="I97" s="46">
        <v>0</v>
      </c>
      <c r="J97" s="46">
        <v>0</v>
      </c>
      <c r="K97" s="46">
        <v>0</v>
      </c>
      <c r="L97" s="46"/>
      <c r="M97" s="89"/>
      <c r="N97" s="89"/>
      <c r="O97" s="56"/>
      <c r="P97" s="56"/>
      <c r="Q97" s="56"/>
      <c r="R97" s="56"/>
      <c r="T97" s="90"/>
    </row>
    <row r="98" spans="1:20" hidden="1">
      <c r="A98" s="28"/>
      <c r="B98" s="28"/>
      <c r="C98" s="28"/>
      <c r="D98" s="28">
        <v>20</v>
      </c>
      <c r="E98" s="28">
        <v>30</v>
      </c>
      <c r="F98" s="28">
        <v>30</v>
      </c>
      <c r="G98" s="34" t="s">
        <v>114</v>
      </c>
      <c r="H98" s="68">
        <f>I98+K98+L98</f>
        <v>0</v>
      </c>
      <c r="I98" s="68">
        <v>0</v>
      </c>
      <c r="J98" s="68">
        <v>0</v>
      </c>
      <c r="K98" s="71">
        <v>0</v>
      </c>
      <c r="L98" s="68"/>
      <c r="M98" s="89"/>
      <c r="N98" s="89"/>
      <c r="O98" s="56"/>
      <c r="P98" s="56"/>
      <c r="Q98" s="56"/>
      <c r="R98" s="56"/>
      <c r="T98" s="90"/>
    </row>
    <row r="99" spans="1:20" hidden="1">
      <c r="A99" s="22"/>
      <c r="B99" s="22"/>
      <c r="C99" s="22"/>
      <c r="D99" s="22">
        <v>20</v>
      </c>
      <c r="E99" s="22">
        <v>36</v>
      </c>
      <c r="F99" s="22"/>
      <c r="G99" s="24"/>
      <c r="H99" s="44">
        <v>0</v>
      </c>
      <c r="I99" s="44">
        <v>0</v>
      </c>
      <c r="J99" s="44">
        <v>0</v>
      </c>
      <c r="K99" s="46">
        <v>0</v>
      </c>
      <c r="L99" s="44">
        <v>0</v>
      </c>
      <c r="M99" s="89"/>
      <c r="N99" s="89"/>
      <c r="O99" s="56"/>
      <c r="P99" s="56"/>
      <c r="Q99" s="56"/>
      <c r="R99" s="56"/>
      <c r="T99" s="90"/>
    </row>
    <row r="100" spans="1:20" ht="34.5" hidden="1">
      <c r="A100" s="28"/>
      <c r="B100" s="28"/>
      <c r="C100" s="28"/>
      <c r="D100" s="28">
        <v>58</v>
      </c>
      <c r="E100" s="28"/>
      <c r="F100" s="28"/>
      <c r="G100" s="18" t="s">
        <v>115</v>
      </c>
      <c r="H100" s="81">
        <f>+H104+H107+H108+H101</f>
        <v>0</v>
      </c>
      <c r="I100" s="81">
        <f>+I104+I107+I108+I101</f>
        <v>0</v>
      </c>
      <c r="J100" s="81">
        <f>+J104+J107+J108+J101</f>
        <v>0</v>
      </c>
      <c r="K100" s="81">
        <f>+K104+K107+K108+K101</f>
        <v>0</v>
      </c>
      <c r="L100" s="81">
        <f>+L104+L107+L108+L101</f>
        <v>0</v>
      </c>
      <c r="M100" s="89"/>
      <c r="N100" s="89"/>
      <c r="P100" s="89"/>
      <c r="T100" s="90"/>
    </row>
    <row r="101" spans="1:20" ht="23.25" hidden="1">
      <c r="A101" s="22"/>
      <c r="B101" s="22"/>
      <c r="C101" s="22"/>
      <c r="D101" s="22">
        <v>58</v>
      </c>
      <c r="E101" s="35" t="s">
        <v>46</v>
      </c>
      <c r="F101" s="22"/>
      <c r="G101" s="21" t="s">
        <v>116</v>
      </c>
      <c r="H101" s="43">
        <f>H102+H103</f>
        <v>0</v>
      </c>
      <c r="I101" s="43">
        <f>I102+I103</f>
        <v>0</v>
      </c>
      <c r="J101" s="43">
        <f>J102+J103</f>
        <v>0</v>
      </c>
      <c r="K101" s="43">
        <f>K102+K103</f>
        <v>0</v>
      </c>
      <c r="L101" s="43">
        <f>L102+L103</f>
        <v>0</v>
      </c>
      <c r="M101" s="89"/>
      <c r="N101" s="89"/>
      <c r="P101" s="89"/>
      <c r="Q101" s="56"/>
      <c r="T101" s="90"/>
    </row>
    <row r="102" spans="1:20" hidden="1">
      <c r="A102" s="22"/>
      <c r="B102" s="22"/>
      <c r="C102" s="22"/>
      <c r="D102" s="22"/>
      <c r="E102" s="35" t="s">
        <v>46</v>
      </c>
      <c r="F102" s="35" t="s">
        <v>41</v>
      </c>
      <c r="G102" s="27" t="s">
        <v>117</v>
      </c>
      <c r="H102" s="60">
        <f>SUM(I102:L102)</f>
        <v>0</v>
      </c>
      <c r="I102" s="46">
        <v>0</v>
      </c>
      <c r="J102" s="46">
        <v>0</v>
      </c>
      <c r="K102" s="46">
        <v>0</v>
      </c>
      <c r="L102" s="46">
        <v>0</v>
      </c>
      <c r="M102" s="89"/>
      <c r="N102" s="89"/>
      <c r="O102" s="56"/>
      <c r="P102" s="89"/>
      <c r="Q102" s="56"/>
      <c r="T102" s="90"/>
    </row>
    <row r="103" spans="1:20" hidden="1">
      <c r="A103" s="22"/>
      <c r="B103" s="22"/>
      <c r="C103" s="22"/>
      <c r="D103" s="22"/>
      <c r="E103" s="35" t="s">
        <v>46</v>
      </c>
      <c r="F103" s="35" t="s">
        <v>46</v>
      </c>
      <c r="G103" s="27" t="s">
        <v>118</v>
      </c>
      <c r="H103" s="60">
        <f>SUM(I103:L103)</f>
        <v>0</v>
      </c>
      <c r="I103" s="46">
        <v>0</v>
      </c>
      <c r="J103" s="46">
        <v>0</v>
      </c>
      <c r="K103" s="46">
        <v>0</v>
      </c>
      <c r="L103" s="46">
        <v>0</v>
      </c>
      <c r="M103" s="89"/>
      <c r="N103" s="89"/>
      <c r="O103" s="56"/>
      <c r="P103" s="89"/>
      <c r="Q103" s="56"/>
      <c r="T103" s="90"/>
    </row>
    <row r="104" spans="1:20" ht="23.25" hidden="1">
      <c r="A104" s="22"/>
      <c r="B104" s="22"/>
      <c r="C104" s="22"/>
      <c r="D104" s="19">
        <v>58</v>
      </c>
      <c r="E104" s="36" t="s">
        <v>119</v>
      </c>
      <c r="F104" s="35"/>
      <c r="G104" s="16" t="s">
        <v>120</v>
      </c>
      <c r="H104" s="43">
        <f>H105+H106</f>
        <v>0</v>
      </c>
      <c r="I104" s="43">
        <f>I105+I106</f>
        <v>0</v>
      </c>
      <c r="J104" s="43">
        <f>J105+J106</f>
        <v>0</v>
      </c>
      <c r="K104" s="43">
        <f>K105+K106</f>
        <v>0</v>
      </c>
      <c r="L104" s="43">
        <f>L105+L106</f>
        <v>0</v>
      </c>
      <c r="P104" s="89"/>
      <c r="Q104" s="56"/>
      <c r="T104" s="90"/>
    </row>
    <row r="105" spans="1:20" hidden="1">
      <c r="A105" s="12"/>
      <c r="B105" s="12"/>
      <c r="C105" s="12"/>
      <c r="D105" s="12"/>
      <c r="E105" s="14">
        <v>15</v>
      </c>
      <c r="F105" s="26" t="s">
        <v>41</v>
      </c>
      <c r="G105" s="27" t="s">
        <v>117</v>
      </c>
      <c r="H105" s="45">
        <f>I105+J105+K105+L105</f>
        <v>0</v>
      </c>
      <c r="I105" s="46"/>
      <c r="J105" s="46">
        <v>0</v>
      </c>
      <c r="K105" s="46">
        <v>0</v>
      </c>
      <c r="L105" s="46">
        <v>0</v>
      </c>
      <c r="P105" s="89"/>
      <c r="Q105" s="56"/>
      <c r="T105" s="90"/>
    </row>
    <row r="106" spans="1:20" hidden="1">
      <c r="A106" s="12"/>
      <c r="B106" s="12"/>
      <c r="C106" s="12"/>
      <c r="D106" s="12"/>
      <c r="E106" s="14">
        <v>15</v>
      </c>
      <c r="F106" s="26" t="s">
        <v>46</v>
      </c>
      <c r="G106" s="27" t="s">
        <v>118</v>
      </c>
      <c r="H106" s="44">
        <f>I106+J106+K106+L106</f>
        <v>0</v>
      </c>
      <c r="I106" s="46">
        <v>0</v>
      </c>
      <c r="J106" s="46">
        <f>J105</f>
        <v>0</v>
      </c>
      <c r="K106" s="46">
        <f>K105</f>
        <v>0</v>
      </c>
      <c r="L106" s="46">
        <f>L105</f>
        <v>0</v>
      </c>
      <c r="T106" s="90"/>
    </row>
    <row r="107" spans="1:20" hidden="1">
      <c r="A107" s="12"/>
      <c r="B107" s="12"/>
      <c r="C107" s="12"/>
      <c r="D107" s="12"/>
      <c r="E107" s="14">
        <v>16</v>
      </c>
      <c r="F107" s="12"/>
      <c r="G107" s="27" t="s">
        <v>121</v>
      </c>
      <c r="H107" s="45">
        <f>I107+K107+L107</f>
        <v>0</v>
      </c>
      <c r="I107" s="46">
        <v>0</v>
      </c>
      <c r="J107" s="46">
        <v>0</v>
      </c>
      <c r="K107" s="46">
        <v>0</v>
      </c>
      <c r="L107" s="46">
        <v>0</v>
      </c>
      <c r="T107" s="90"/>
    </row>
    <row r="108" spans="1:20" hidden="1">
      <c r="A108" s="12"/>
      <c r="B108" s="12"/>
      <c r="C108" s="12"/>
      <c r="D108" s="12"/>
      <c r="E108" s="14">
        <v>17</v>
      </c>
      <c r="F108" s="12"/>
      <c r="G108" s="27" t="s">
        <v>122</v>
      </c>
      <c r="H108" s="45">
        <f>I108+K108+L108</f>
        <v>0</v>
      </c>
      <c r="I108" s="46">
        <v>0</v>
      </c>
      <c r="J108" s="46">
        <v>0</v>
      </c>
      <c r="K108" s="46">
        <v>0</v>
      </c>
      <c r="L108" s="46">
        <v>0</v>
      </c>
      <c r="T108" s="90"/>
    </row>
    <row r="109" spans="1:20">
      <c r="A109" s="28"/>
      <c r="B109" s="28"/>
      <c r="C109" s="28"/>
      <c r="D109" s="28">
        <v>70</v>
      </c>
      <c r="E109" s="28"/>
      <c r="F109" s="28"/>
      <c r="G109" s="18" t="s">
        <v>123</v>
      </c>
      <c r="H109" s="42">
        <v>0</v>
      </c>
      <c r="I109" s="42">
        <v>0</v>
      </c>
      <c r="J109" s="42">
        <v>0</v>
      </c>
      <c r="K109" s="67">
        <v>0</v>
      </c>
      <c r="L109" s="42"/>
      <c r="T109" s="90"/>
    </row>
    <row r="110" spans="1:20">
      <c r="A110" s="22"/>
      <c r="B110" s="22"/>
      <c r="C110" s="22"/>
      <c r="D110" s="22"/>
      <c r="E110" s="22"/>
      <c r="F110" s="22"/>
      <c r="G110" s="16" t="s">
        <v>124</v>
      </c>
      <c r="H110" s="43">
        <v>0</v>
      </c>
      <c r="I110" s="43">
        <v>0</v>
      </c>
      <c r="J110" s="43">
        <v>0</v>
      </c>
      <c r="K110" s="72">
        <v>0</v>
      </c>
      <c r="L110" s="43">
        <v>0</v>
      </c>
    </row>
    <row r="111" spans="1:20">
      <c r="A111" s="22"/>
      <c r="B111" s="22"/>
      <c r="C111" s="22"/>
      <c r="D111" s="22"/>
      <c r="E111" s="22"/>
      <c r="F111" s="22"/>
      <c r="G111" s="16" t="s">
        <v>125</v>
      </c>
      <c r="H111" s="43">
        <v>0</v>
      </c>
      <c r="I111" s="43">
        <v>0</v>
      </c>
      <c r="J111" s="43">
        <v>0</v>
      </c>
      <c r="K111" s="72">
        <v>0</v>
      </c>
      <c r="L111" s="43">
        <v>0</v>
      </c>
    </row>
    <row r="112" spans="1:20">
      <c r="A112" s="17">
        <v>6610</v>
      </c>
      <c r="B112" s="17">
        <v>50</v>
      </c>
      <c r="C112" s="17"/>
      <c r="D112" s="17"/>
      <c r="E112" s="17"/>
      <c r="F112" s="17"/>
      <c r="G112" s="18" t="s">
        <v>126</v>
      </c>
      <c r="H112" s="41"/>
      <c r="I112" s="41"/>
      <c r="J112" s="41"/>
      <c r="K112" s="41"/>
      <c r="L112" s="41"/>
    </row>
    <row r="113" spans="1:12">
      <c r="A113" s="37"/>
      <c r="B113" s="37"/>
      <c r="C113" s="37"/>
      <c r="D113" s="37"/>
      <c r="E113" s="37"/>
      <c r="F113" s="37"/>
      <c r="G113" s="38"/>
      <c r="H113" s="47"/>
      <c r="I113" s="47"/>
      <c r="J113" s="47"/>
      <c r="K113" s="47"/>
      <c r="L113" s="47"/>
    </row>
    <row r="114" spans="1:12">
      <c r="A114" s="37"/>
      <c r="B114" s="37"/>
      <c r="C114" s="37"/>
      <c r="D114" s="37"/>
      <c r="E114" s="37"/>
      <c r="F114" s="37" t="s">
        <v>129</v>
      </c>
      <c r="G114" s="38"/>
      <c r="H114" s="47"/>
      <c r="I114" s="47"/>
      <c r="J114" s="47"/>
      <c r="K114" s="47"/>
      <c r="L114" s="47"/>
    </row>
    <row r="115" spans="1:12">
      <c r="A115" s="37"/>
      <c r="B115" s="37"/>
      <c r="C115" s="37"/>
      <c r="D115" s="37"/>
      <c r="E115" s="37"/>
      <c r="F115" s="37"/>
      <c r="G115" s="38"/>
      <c r="H115" s="47"/>
      <c r="I115" s="47"/>
      <c r="J115" s="47"/>
      <c r="K115" s="47"/>
      <c r="L115" s="47"/>
    </row>
    <row r="116" spans="1:12" ht="15.75">
      <c r="A116" s="37"/>
      <c r="B116" s="37"/>
      <c r="C116" s="100"/>
      <c r="D116" s="101"/>
      <c r="E116" s="101"/>
      <c r="F116" s="37"/>
      <c r="G116" s="38"/>
      <c r="H116" s="47"/>
      <c r="I116" s="47"/>
      <c r="J116" s="99"/>
      <c r="K116" s="47"/>
      <c r="L116" s="47"/>
    </row>
    <row r="117" spans="1:12" s="53" customFormat="1" ht="15.75">
      <c r="A117" s="49"/>
      <c r="B117" s="49"/>
      <c r="C117" s="55"/>
      <c r="D117" s="55"/>
      <c r="E117" s="49"/>
      <c r="H117" s="50"/>
      <c r="I117" s="51"/>
      <c r="J117" s="98"/>
      <c r="K117" s="87"/>
    </row>
    <row r="118" spans="1:12" s="53" customFormat="1" ht="15.75">
      <c r="A118" s="49"/>
      <c r="B118" s="49"/>
      <c r="C118" s="49"/>
      <c r="D118" s="49"/>
      <c r="E118" s="49"/>
      <c r="H118" s="54"/>
      <c r="I118" s="54"/>
      <c r="J118" s="54"/>
      <c r="K118" s="54"/>
      <c r="L118" s="52"/>
    </row>
  </sheetData>
  <mergeCells count="17">
    <mergeCell ref="K10:K11"/>
    <mergeCell ref="L10:L11"/>
    <mergeCell ref="A3:D3"/>
    <mergeCell ref="A4:D4"/>
    <mergeCell ref="A5:L7"/>
    <mergeCell ref="A8:L8"/>
    <mergeCell ref="A10:A11"/>
    <mergeCell ref="B10:B11"/>
    <mergeCell ref="C10:C11"/>
    <mergeCell ref="D10:D11"/>
    <mergeCell ref="E10:E11"/>
    <mergeCell ref="F10:F11"/>
    <mergeCell ref="B31:D31"/>
    <mergeCell ref="G10:G11"/>
    <mergeCell ref="H10:H11"/>
    <mergeCell ref="I10:I11"/>
    <mergeCell ref="J10:J11"/>
  </mergeCells>
  <conditionalFormatting sqref="R62:R90 R92:R99">
    <cfRule type="cellIs" dxfId="0" priority="2" operator="lessThan">
      <formula>0</formula>
    </cfRule>
  </conditionalFormatting>
  <pageMargins left="0.70866141732283472" right="0.70866141732283472" top="0.47244094488188981" bottom="0.55118110236220474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2"/>
  <sheetViews>
    <sheetView workbookViewId="0">
      <selection activeCell="B50" sqref="B50"/>
    </sheetView>
  </sheetViews>
  <sheetFormatPr defaultColWidth="12.42578125" defaultRowHeight="15"/>
  <cols>
    <col min="1" max="1" width="91" style="104" customWidth="1"/>
    <col min="2" max="2" width="9.42578125" style="104" customWidth="1"/>
    <col min="3" max="3" width="20.85546875" style="103" customWidth="1"/>
    <col min="4" max="4" width="12.85546875" style="104" customWidth="1"/>
    <col min="5" max="11" width="10.140625" style="106" customWidth="1"/>
    <col min="12" max="16384" width="12.42578125" style="104"/>
  </cols>
  <sheetData>
    <row r="1" spans="1:11">
      <c r="A1" s="102" t="s">
        <v>135</v>
      </c>
      <c r="B1" s="102" t="s">
        <v>135</v>
      </c>
      <c r="E1" s="102"/>
      <c r="F1" s="102"/>
      <c r="G1" s="105"/>
    </row>
    <row r="2" spans="1:11">
      <c r="A2" s="102"/>
      <c r="B2" s="102"/>
      <c r="C2" s="177" t="s">
        <v>136</v>
      </c>
      <c r="D2" s="177"/>
      <c r="E2" s="107"/>
      <c r="F2" s="107"/>
      <c r="G2" s="107"/>
    </row>
    <row r="3" spans="1:11" ht="15" customHeight="1">
      <c r="A3" s="102"/>
      <c r="B3" s="102"/>
      <c r="C3" s="178" t="s">
        <v>137</v>
      </c>
      <c r="D3" s="178"/>
      <c r="E3" s="108"/>
      <c r="F3" s="109"/>
      <c r="G3" s="109"/>
    </row>
    <row r="4" spans="1:11">
      <c r="A4" s="110" t="s">
        <v>138</v>
      </c>
      <c r="B4" s="110"/>
      <c r="C4" s="178"/>
      <c r="D4" s="178"/>
      <c r="E4" s="111"/>
      <c r="F4" s="109"/>
      <c r="G4" s="109"/>
    </row>
    <row r="5" spans="1:11">
      <c r="A5" s="112" t="s">
        <v>1</v>
      </c>
      <c r="B5" s="112"/>
      <c r="C5" s="102"/>
      <c r="D5" s="102"/>
      <c r="E5" s="102"/>
      <c r="F5" s="102"/>
      <c r="G5" s="102"/>
      <c r="H5" s="113"/>
      <c r="I5" s="113"/>
      <c r="J5" s="113"/>
      <c r="K5" s="113"/>
    </row>
    <row r="6" spans="1:11">
      <c r="A6" s="114"/>
      <c r="B6" s="114"/>
      <c r="C6" s="102"/>
      <c r="D6" s="102"/>
      <c r="E6" s="102"/>
      <c r="F6" s="102"/>
      <c r="G6" s="102"/>
      <c r="H6" s="115"/>
      <c r="I6" s="115"/>
      <c r="J6" s="115"/>
      <c r="K6" s="115"/>
    </row>
    <row r="7" spans="1:11">
      <c r="A7" s="102"/>
      <c r="B7" s="102"/>
      <c r="C7" s="102"/>
      <c r="D7" s="102"/>
      <c r="E7" s="102"/>
      <c r="F7" s="109"/>
      <c r="G7" s="109"/>
      <c r="H7" s="115"/>
      <c r="I7" s="115"/>
      <c r="J7" s="115"/>
      <c r="K7" s="115"/>
    </row>
    <row r="8" spans="1:11">
      <c r="A8" s="176" t="s">
        <v>139</v>
      </c>
      <c r="B8" s="176"/>
      <c r="C8" s="176"/>
      <c r="D8" s="176"/>
      <c r="E8" s="176"/>
      <c r="F8" s="102"/>
      <c r="G8" s="102"/>
      <c r="H8" s="115"/>
      <c r="I8" s="115"/>
      <c r="J8" s="115"/>
      <c r="K8" s="115"/>
    </row>
    <row r="9" spans="1:11">
      <c r="A9" s="179" t="s">
        <v>140</v>
      </c>
      <c r="B9" s="179"/>
      <c r="C9" s="179"/>
      <c r="D9" s="179"/>
      <c r="E9" s="179"/>
      <c r="F9" s="102"/>
      <c r="G9" s="102"/>
      <c r="H9" s="115"/>
      <c r="I9" s="115"/>
      <c r="J9" s="115"/>
      <c r="K9" s="115"/>
    </row>
    <row r="10" spans="1:11">
      <c r="A10" s="180" t="s">
        <v>180</v>
      </c>
      <c r="B10" s="180"/>
      <c r="C10" s="180"/>
      <c r="D10" s="180"/>
      <c r="E10" s="180"/>
      <c r="F10" s="102"/>
      <c r="G10" s="102"/>
      <c r="H10" s="115"/>
      <c r="I10" s="115"/>
      <c r="J10" s="115"/>
      <c r="K10" s="115"/>
    </row>
    <row r="11" spans="1:11">
      <c r="A11" s="176" t="s">
        <v>141</v>
      </c>
      <c r="B11" s="176"/>
      <c r="C11" s="176"/>
      <c r="D11" s="176"/>
      <c r="E11" s="176"/>
      <c r="F11" s="102"/>
      <c r="G11" s="102"/>
      <c r="H11" s="115"/>
      <c r="I11" s="115"/>
      <c r="J11" s="115"/>
      <c r="K11" s="115"/>
    </row>
    <row r="12" spans="1:11">
      <c r="A12" s="116"/>
      <c r="B12" s="116"/>
      <c r="C12" s="116"/>
      <c r="D12" s="116"/>
      <c r="E12" s="116"/>
      <c r="F12" s="102"/>
      <c r="G12" s="102"/>
      <c r="H12" s="115"/>
      <c r="I12" s="115"/>
      <c r="J12" s="115"/>
      <c r="K12" s="115"/>
    </row>
    <row r="13" spans="1:11">
      <c r="A13" s="117" t="s">
        <v>0</v>
      </c>
      <c r="B13" s="118"/>
      <c r="C13" s="118"/>
      <c r="D13" s="119" t="s">
        <v>142</v>
      </c>
      <c r="E13" s="118"/>
      <c r="F13" s="102"/>
      <c r="G13" s="102" t="s">
        <v>129</v>
      </c>
      <c r="H13" s="115"/>
      <c r="I13" s="115"/>
      <c r="J13" s="115"/>
      <c r="K13" s="115"/>
    </row>
    <row r="14" spans="1:11" ht="15.75" thickBot="1">
      <c r="A14" s="117" t="s">
        <v>143</v>
      </c>
      <c r="B14" s="118"/>
      <c r="C14" s="118"/>
      <c r="D14" s="119"/>
      <c r="E14" s="118"/>
      <c r="F14" s="102"/>
      <c r="G14" s="102"/>
      <c r="H14" s="115"/>
      <c r="I14" s="115"/>
      <c r="J14" s="115"/>
      <c r="K14" s="115"/>
    </row>
    <row r="15" spans="1:11">
      <c r="A15" s="120" t="s">
        <v>144</v>
      </c>
      <c r="B15" s="121" t="s">
        <v>145</v>
      </c>
      <c r="C15" s="122" t="s">
        <v>146</v>
      </c>
      <c r="D15" s="123" t="s">
        <v>147</v>
      </c>
      <c r="E15" s="115"/>
      <c r="F15" s="115"/>
      <c r="G15" s="115"/>
      <c r="H15" s="115"/>
      <c r="I15" s="115"/>
      <c r="J15" s="115"/>
      <c r="K15" s="115"/>
    </row>
    <row r="16" spans="1:11">
      <c r="A16" s="124" t="s">
        <v>148</v>
      </c>
      <c r="B16" s="125"/>
      <c r="C16" s="126"/>
      <c r="D16" s="127">
        <f>D17+D19+D20</f>
        <v>2947</v>
      </c>
      <c r="E16" s="115"/>
      <c r="F16" s="115"/>
      <c r="G16" s="115"/>
      <c r="H16" s="115"/>
      <c r="I16" s="115"/>
      <c r="J16" s="115"/>
      <c r="K16" s="115"/>
    </row>
    <row r="17" spans="1:11">
      <c r="A17" s="128" t="s">
        <v>149</v>
      </c>
      <c r="B17" s="129">
        <v>1</v>
      </c>
      <c r="C17" s="130" t="s">
        <v>150</v>
      </c>
      <c r="D17" s="131">
        <f>D18</f>
        <v>2509</v>
      </c>
      <c r="E17" s="115"/>
      <c r="F17" s="115"/>
      <c r="G17" s="115"/>
      <c r="H17" s="115"/>
      <c r="I17" s="115"/>
      <c r="J17" s="115"/>
      <c r="K17" s="115"/>
    </row>
    <row r="18" spans="1:11">
      <c r="A18" s="128" t="s">
        <v>151</v>
      </c>
      <c r="B18" s="129">
        <v>2</v>
      </c>
      <c r="C18" s="130" t="s">
        <v>152</v>
      </c>
      <c r="D18" s="131">
        <v>2509</v>
      </c>
      <c r="E18" s="115"/>
      <c r="F18" s="115"/>
      <c r="G18" s="115"/>
      <c r="H18" s="115"/>
      <c r="I18" s="115"/>
      <c r="J18" s="115"/>
      <c r="K18" s="115"/>
    </row>
    <row r="19" spans="1:11" ht="25.5">
      <c r="A19" s="128" t="s">
        <v>153</v>
      </c>
      <c r="B19" s="129">
        <v>3</v>
      </c>
      <c r="C19" s="130" t="s">
        <v>154</v>
      </c>
      <c r="D19" s="131">
        <v>438</v>
      </c>
      <c r="E19" s="115"/>
      <c r="F19" s="115"/>
      <c r="G19" s="115"/>
      <c r="H19" s="115"/>
      <c r="I19" s="115"/>
      <c r="J19" s="115"/>
      <c r="K19" s="115"/>
    </row>
    <row r="20" spans="1:11" ht="25.5">
      <c r="A20" s="132" t="s">
        <v>155</v>
      </c>
      <c r="B20" s="133">
        <v>4</v>
      </c>
      <c r="C20" s="134" t="s">
        <v>156</v>
      </c>
      <c r="D20" s="131">
        <f>D21+D23</f>
        <v>0</v>
      </c>
      <c r="E20" s="115"/>
      <c r="F20" s="115"/>
      <c r="G20" s="115"/>
      <c r="H20" s="115"/>
      <c r="I20" s="115"/>
      <c r="J20" s="115"/>
      <c r="K20" s="115"/>
    </row>
    <row r="21" spans="1:11">
      <c r="A21" s="135" t="s">
        <v>157</v>
      </c>
      <c r="B21" s="136">
        <v>5</v>
      </c>
      <c r="C21" s="137" t="s">
        <v>158</v>
      </c>
      <c r="D21" s="131">
        <v>0</v>
      </c>
      <c r="E21" s="115"/>
      <c r="F21" s="115"/>
      <c r="G21" s="115"/>
      <c r="H21" s="115"/>
      <c r="I21" s="115"/>
      <c r="J21" s="115"/>
      <c r="K21" s="115"/>
    </row>
    <row r="22" spans="1:11">
      <c r="A22" s="138" t="s">
        <v>159</v>
      </c>
      <c r="B22" s="139">
        <v>6</v>
      </c>
      <c r="C22" s="140" t="s">
        <v>160</v>
      </c>
      <c r="D22" s="131">
        <v>0</v>
      </c>
      <c r="E22" s="115"/>
      <c r="F22" s="115"/>
      <c r="G22" s="115"/>
      <c r="H22" s="115"/>
      <c r="I22" s="115"/>
      <c r="J22" s="115"/>
      <c r="K22" s="115"/>
    </row>
    <row r="23" spans="1:11" ht="25.5">
      <c r="A23" s="132" t="s">
        <v>155</v>
      </c>
      <c r="B23" s="133">
        <v>7</v>
      </c>
      <c r="C23" s="137" t="s">
        <v>161</v>
      </c>
      <c r="D23" s="131">
        <f>D24</f>
        <v>0</v>
      </c>
      <c r="E23" s="115"/>
      <c r="F23" s="115"/>
      <c r="G23" s="115"/>
      <c r="H23" s="115"/>
      <c r="I23" s="115"/>
      <c r="J23" s="115"/>
      <c r="K23" s="115"/>
    </row>
    <row r="24" spans="1:11">
      <c r="A24" s="135" t="s">
        <v>39</v>
      </c>
      <c r="B24" s="136">
        <v>8</v>
      </c>
      <c r="C24" s="140" t="s">
        <v>162</v>
      </c>
      <c r="D24" s="141">
        <v>0</v>
      </c>
      <c r="E24" s="142"/>
      <c r="F24" s="142"/>
      <c r="G24" s="142"/>
      <c r="H24" s="142"/>
      <c r="I24" s="142"/>
      <c r="J24" s="142"/>
      <c r="K24" s="142"/>
    </row>
    <row r="25" spans="1:11">
      <c r="A25" s="135"/>
      <c r="B25" s="136"/>
      <c r="C25" s="140"/>
      <c r="D25" s="141"/>
      <c r="E25" s="142"/>
      <c r="F25" s="142"/>
      <c r="G25" s="142"/>
      <c r="H25" s="142"/>
      <c r="I25" s="142"/>
      <c r="J25" s="142"/>
      <c r="K25" s="142"/>
    </row>
    <row r="26" spans="1:11">
      <c r="A26" s="143" t="s">
        <v>163</v>
      </c>
      <c r="B26" s="144"/>
      <c r="C26" s="145"/>
      <c r="D26" s="127">
        <f>D28+D33</f>
        <v>2947</v>
      </c>
      <c r="E26" s="115"/>
      <c r="F26" s="115"/>
      <c r="G26" s="115"/>
      <c r="H26" s="115"/>
      <c r="I26" s="115"/>
      <c r="J26" s="115"/>
      <c r="K26" s="115"/>
    </row>
    <row r="27" spans="1:11">
      <c r="A27" s="146" t="s">
        <v>164</v>
      </c>
      <c r="B27" s="147">
        <v>9</v>
      </c>
      <c r="C27" s="148" t="s">
        <v>165</v>
      </c>
      <c r="D27" s="131"/>
      <c r="E27" s="115"/>
      <c r="F27" s="115"/>
      <c r="G27" s="115"/>
      <c r="H27" s="115"/>
      <c r="I27" s="115"/>
      <c r="J27" s="115"/>
      <c r="K27" s="115"/>
    </row>
    <row r="28" spans="1:11" ht="25.5">
      <c r="A28" s="149" t="s">
        <v>166</v>
      </c>
      <c r="B28" s="150" t="s">
        <v>60</v>
      </c>
      <c r="C28" s="148"/>
      <c r="D28" s="131">
        <f>D29+D34</f>
        <v>26</v>
      </c>
      <c r="E28" s="115"/>
      <c r="F28" s="115"/>
      <c r="G28" s="115"/>
      <c r="H28" s="115"/>
      <c r="I28" s="115"/>
      <c r="J28" s="115"/>
      <c r="K28" s="115"/>
    </row>
    <row r="29" spans="1:11">
      <c r="A29" s="135" t="s">
        <v>157</v>
      </c>
      <c r="B29" s="136">
        <v>11</v>
      </c>
      <c r="C29" s="148" t="s">
        <v>167</v>
      </c>
      <c r="D29" s="141">
        <f>D30+D31</f>
        <v>26</v>
      </c>
      <c r="E29" s="142"/>
      <c r="F29" s="142"/>
      <c r="G29" s="142"/>
      <c r="H29" s="142"/>
      <c r="I29" s="142"/>
      <c r="J29" s="142"/>
      <c r="K29" s="142"/>
    </row>
    <row r="30" spans="1:11">
      <c r="A30" s="138" t="s">
        <v>168</v>
      </c>
      <c r="B30" s="139">
        <v>12</v>
      </c>
      <c r="C30" s="151" t="s">
        <v>169</v>
      </c>
      <c r="D30" s="141">
        <v>0</v>
      </c>
      <c r="E30" s="142"/>
      <c r="F30" s="142"/>
      <c r="G30" s="142"/>
      <c r="H30" s="142"/>
      <c r="I30" s="142"/>
      <c r="J30" s="142"/>
      <c r="K30" s="142"/>
    </row>
    <row r="31" spans="1:11">
      <c r="A31" s="138" t="s">
        <v>159</v>
      </c>
      <c r="B31" s="139">
        <v>13</v>
      </c>
      <c r="C31" s="151" t="s">
        <v>170</v>
      </c>
      <c r="D31" s="141">
        <v>26</v>
      </c>
      <c r="E31" s="142"/>
      <c r="F31" s="142"/>
      <c r="G31" s="142"/>
      <c r="H31" s="142"/>
      <c r="I31" s="142"/>
      <c r="J31" s="142"/>
      <c r="K31" s="142"/>
    </row>
    <row r="32" spans="1:11">
      <c r="A32" s="138"/>
      <c r="B32" s="139"/>
      <c r="C32" s="139"/>
      <c r="D32" s="141"/>
      <c r="E32" s="142"/>
      <c r="F32" s="142"/>
      <c r="G32" s="142"/>
      <c r="H32" s="142"/>
      <c r="I32" s="142"/>
      <c r="J32" s="142"/>
      <c r="K32" s="142"/>
    </row>
    <row r="33" spans="1:11" ht="25.5">
      <c r="A33" s="149" t="s">
        <v>171</v>
      </c>
      <c r="B33" s="150"/>
      <c r="C33" s="148"/>
      <c r="D33" s="131">
        <f>D35+D36</f>
        <v>2921</v>
      </c>
      <c r="E33" s="115"/>
      <c r="F33" s="115"/>
      <c r="G33" s="115"/>
      <c r="H33" s="115"/>
      <c r="I33" s="115"/>
      <c r="J33" s="115"/>
      <c r="K33" s="115"/>
    </row>
    <row r="34" spans="1:11">
      <c r="A34" s="152" t="s">
        <v>172</v>
      </c>
      <c r="B34" s="153"/>
      <c r="C34" s="154" t="s">
        <v>173</v>
      </c>
      <c r="D34" s="141"/>
      <c r="E34" s="142"/>
      <c r="F34" s="142"/>
      <c r="G34" s="142"/>
      <c r="H34" s="142"/>
      <c r="I34" s="142"/>
      <c r="J34" s="142"/>
      <c r="K34" s="142"/>
    </row>
    <row r="35" spans="1:11">
      <c r="A35" s="138" t="s">
        <v>174</v>
      </c>
      <c r="B35" s="139">
        <v>14</v>
      </c>
      <c r="C35" s="151" t="s">
        <v>175</v>
      </c>
      <c r="D35" s="141">
        <v>438</v>
      </c>
      <c r="E35" s="142"/>
      <c r="F35" s="142"/>
      <c r="G35" s="142"/>
      <c r="H35" s="142"/>
      <c r="I35" s="142"/>
      <c r="J35" s="142"/>
      <c r="K35" s="142"/>
    </row>
    <row r="36" spans="1:11">
      <c r="A36" s="138" t="s">
        <v>176</v>
      </c>
      <c r="B36" s="139">
        <v>15</v>
      </c>
      <c r="C36" s="151" t="s">
        <v>177</v>
      </c>
      <c r="D36" s="141">
        <v>2483</v>
      </c>
      <c r="E36" s="142"/>
      <c r="F36" s="142"/>
      <c r="G36" s="142"/>
      <c r="H36" s="142"/>
      <c r="I36" s="142"/>
      <c r="J36" s="142"/>
      <c r="K36" s="142"/>
    </row>
    <row r="37" spans="1:11" ht="15.75" thickBot="1">
      <c r="A37" s="155" t="s">
        <v>178</v>
      </c>
      <c r="B37" s="156">
        <v>16</v>
      </c>
      <c r="C37" s="157" t="s">
        <v>179</v>
      </c>
      <c r="D37" s="158">
        <v>0</v>
      </c>
      <c r="E37" s="142"/>
      <c r="F37" s="142"/>
      <c r="G37" s="142"/>
      <c r="H37" s="142"/>
      <c r="I37" s="142"/>
      <c r="J37" s="142"/>
      <c r="K37" s="142"/>
    </row>
    <row r="41" spans="1:11">
      <c r="A41" s="159"/>
    </row>
    <row r="42" spans="1:11">
      <c r="A42" s="159"/>
    </row>
  </sheetData>
  <mergeCells count="6">
    <mergeCell ref="A11:E11"/>
    <mergeCell ref="C2:D2"/>
    <mergeCell ref="C3:D4"/>
    <mergeCell ref="A8:E8"/>
    <mergeCell ref="A9:E9"/>
    <mergeCell ref="A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Sursa G</vt:lpstr>
      <vt:lpstr>Sursa D</vt:lpstr>
      <vt:lpstr>'Sursa G'!Print_Area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emilia.s</dc:creator>
  <cp:lastModifiedBy>alina.p</cp:lastModifiedBy>
  <cp:lastPrinted>2022-05-02T08:43:03Z</cp:lastPrinted>
  <dcterms:created xsi:type="dcterms:W3CDTF">2018-12-10T15:27:24Z</dcterms:created>
  <dcterms:modified xsi:type="dcterms:W3CDTF">2022-05-23T12:22:53Z</dcterms:modified>
</cp:coreProperties>
</file>